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mission Rates and Tariff\FORMULA RATE\2019 TRUE UP FILING\FINAL FILES\Errata Files\"/>
    </mc:Choice>
  </mc:AlternateContent>
  <bookViews>
    <workbookView xWindow="0" yWindow="0" windowWidth="19200" windowHeight="7050" tabRatio="945"/>
  </bookViews>
  <sheets>
    <sheet name="Asset Retirement Cost" sheetId="18" r:id="rId1"/>
    <sheet name="Transmission Comm Equipment" sheetId="4" r:id="rId2"/>
    <sheet name="PHFU " sheetId="20" r:id="rId3"/>
    <sheet name="Prepayments" sheetId="41" r:id="rId4"/>
    <sheet name=" Actual PBOP Expense" sheetId="24" r:id="rId5"/>
    <sheet name="Comm Equipment Dep " sheetId="19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'Comm Equipment Dep '!$A$1:$G$20</definedName>
    <definedName name="_xlnm.Print_Area" localSheetId="1">'Transmission Comm Equipment'!$A$1:$R$13</definedName>
    <definedName name="_xlnm.Print_Titles" localSheetId="5">'Comm Equipment Dep '!$6:$6</definedName>
  </definedNames>
  <calcPr calcId="162913"/>
</workbook>
</file>

<file path=xl/calcChain.xml><?xml version="1.0" encoding="utf-8"?>
<calcChain xmlns="http://schemas.openxmlformats.org/spreadsheetml/2006/main">
  <c r="E18" i="20" l="1"/>
  <c r="F18" i="41" l="1"/>
  <c r="E11" i="20" l="1"/>
  <c r="C11" i="24" l="1"/>
  <c r="G8" i="20" l="1"/>
  <c r="D15" i="18" l="1"/>
  <c r="C13" i="41" l="1"/>
  <c r="D13" i="41"/>
  <c r="C18" i="41" l="1"/>
  <c r="D18" i="41"/>
  <c r="E18" i="41" l="1"/>
  <c r="G18" i="41" s="1"/>
  <c r="E11" i="19"/>
  <c r="F11" i="20" l="1"/>
  <c r="E15" i="19" l="1"/>
  <c r="F18" i="20" l="1"/>
  <c r="F19" i="20" s="1"/>
  <c r="E18" i="19"/>
  <c r="C15" i="24"/>
  <c r="G16" i="20"/>
  <c r="G15" i="20"/>
  <c r="G14" i="20"/>
  <c r="G13" i="20"/>
  <c r="G10" i="20"/>
  <c r="G11" i="20" s="1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Q8" i="4"/>
  <c r="C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15" i="18"/>
  <c r="G18" i="20" l="1"/>
  <c r="H18" i="20" s="1"/>
  <c r="C17" i="18"/>
  <c r="I15" i="18"/>
  <c r="E15" i="18"/>
  <c r="D17" i="18"/>
  <c r="M15" i="18"/>
  <c r="G15" i="18"/>
  <c r="K15" i="18"/>
  <c r="O15" i="18"/>
  <c r="H15" i="18"/>
  <c r="L15" i="18"/>
  <c r="F15" i="18"/>
  <c r="J15" i="18"/>
  <c r="N15" i="18"/>
  <c r="Q12" i="4"/>
  <c r="P22" i="18"/>
  <c r="P27" i="18"/>
  <c r="L17" i="18" l="1"/>
  <c r="G17" i="18"/>
  <c r="I17" i="18"/>
  <c r="N17" i="18"/>
  <c r="H17" i="18"/>
  <c r="M17" i="18"/>
  <c r="J17" i="18"/>
  <c r="O17" i="18"/>
  <c r="F17" i="18"/>
  <c r="K17" i="18"/>
  <c r="E17" i="18"/>
  <c r="P17" i="18" l="1"/>
</calcChain>
</file>

<file path=xl/sharedStrings.xml><?xml version="1.0" encoding="utf-8"?>
<sst xmlns="http://schemas.openxmlformats.org/spreadsheetml/2006/main" count="192" uniqueCount="121">
  <si>
    <t>Depreciation-General Expense Associated with Acct. 397</t>
  </si>
  <si>
    <t xml:space="preserve">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</si>
  <si>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</si>
  <si>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</si>
  <si>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</si>
  <si>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</si>
  <si>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</si>
  <si>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</si>
  <si>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</si>
  <si>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</si>
  <si>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</si>
  <si>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</si>
  <si>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</si>
  <si>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Communication Equipment</t>
  </si>
  <si>
    <t>DESCRIPTION</t>
  </si>
  <si>
    <t>Benefits OPEB Active - Gross</t>
  </si>
  <si>
    <t>Benefits OPEB Inactive Gross</t>
  </si>
  <si>
    <t>Amount of General Depreciation Expense Associated with Acct. 397</t>
  </si>
  <si>
    <t>AVERAGE</t>
  </si>
  <si>
    <t>E397</t>
  </si>
  <si>
    <t>C397</t>
  </si>
  <si>
    <t>ADDITIONS</t>
  </si>
  <si>
    <t>ACCOUNT</t>
  </si>
  <si>
    <t>E353</t>
  </si>
  <si>
    <t>E350</t>
  </si>
  <si>
    <t>AMOUNT</t>
  </si>
  <si>
    <t>PUBLIC SERVICE ELECTRIC AND GAS COMPANY</t>
  </si>
  <si>
    <t>COMPANY</t>
  </si>
  <si>
    <t>Transmission</t>
  </si>
  <si>
    <t>TRANSMISSION TOTAL</t>
  </si>
  <si>
    <t>Employee Pensions and Benefits</t>
  </si>
  <si>
    <t>Other Employee Benefits</t>
  </si>
  <si>
    <t>Total Electric Plant In Service</t>
  </si>
  <si>
    <t>Asset Retirement Cost for Transmission Plant</t>
  </si>
  <si>
    <t>Asset Retirement Cost for Other Production</t>
  </si>
  <si>
    <t>Asset Retirement Cost for Distribution Plant</t>
  </si>
  <si>
    <t>Asset Retirement Cost for General Plant</t>
  </si>
  <si>
    <t>Total General Plant</t>
  </si>
  <si>
    <t>Total Transmission Plant</t>
  </si>
  <si>
    <t>SOURCE</t>
  </si>
  <si>
    <t>ELECTRIC UTILITY PLANT IN SERVICE -EXCLUDES ASSET RETIREMENT COST (ARC)</t>
  </si>
  <si>
    <t>ACCOUNT No. 397 DIRECTLY ASSIGNED TO TRANSMISSION</t>
  </si>
  <si>
    <t xml:space="preserve">PLANT HELD FOR FUTURE USE - INCLUDING LAND </t>
  </si>
  <si>
    <t xml:space="preserve">ACTUAL PBOP EXPENSE </t>
  </si>
  <si>
    <t>Company Records</t>
  </si>
  <si>
    <t>Total Transmission  and Distribution</t>
  </si>
  <si>
    <t>Distribution</t>
  </si>
  <si>
    <t xml:space="preserve">Transmission </t>
  </si>
  <si>
    <t xml:space="preserve"> Communication  Equipment </t>
  </si>
  <si>
    <t>Total Electric</t>
  </si>
  <si>
    <t>PHFU - Land and Land Rights</t>
  </si>
  <si>
    <t>PHFU - Station Equipment</t>
  </si>
  <si>
    <t>E356</t>
  </si>
  <si>
    <t>E3561</t>
  </si>
  <si>
    <t>PHFU - Overhead Conductors and Devices</t>
  </si>
  <si>
    <t>PHFU - 69KV Overhead Conductors &amp; Devices</t>
  </si>
  <si>
    <t>Page 207 Line 104g</t>
  </si>
  <si>
    <t>Page 207 Line 57g</t>
  </si>
  <si>
    <t>Page 205 Line 44g</t>
  </si>
  <si>
    <t>Page 207 Line 74g</t>
  </si>
  <si>
    <t>Page 207 Line 98g</t>
  </si>
  <si>
    <t>Page 207 Line 58g</t>
  </si>
  <si>
    <t xml:space="preserve">COMPANY RECORDS  </t>
  </si>
  <si>
    <t>FORM 1</t>
  </si>
  <si>
    <t>Page 207 Line 99g</t>
  </si>
  <si>
    <t xml:space="preserve"> GENERAL PLANT DEPRECIATION EXPENSE ASSOCIATED WITH ACCT. 397</t>
  </si>
  <si>
    <t>General Plant Depreciation Expense</t>
  </si>
  <si>
    <t>General Plant Depreciation Expense Non-Communication Equipment</t>
  </si>
  <si>
    <t>General Plant Depreciation Expense Communications Equipment</t>
  </si>
  <si>
    <t>Common Plant- Electric Portion of Communications Equipment Depreciation  Expense</t>
  </si>
  <si>
    <t>PREPAYMENTS</t>
  </si>
  <si>
    <t>Total Prepayments</t>
  </si>
  <si>
    <t>WAGE &amp; SALARY ALLOCATOR</t>
  </si>
  <si>
    <t>Prepaid Lease Payments</t>
  </si>
  <si>
    <t>Prepaid Network Admin</t>
  </si>
  <si>
    <t xml:space="preserve">Less: Excluded Prepaid Taxes </t>
  </si>
  <si>
    <t>5 - Cost Support Line 29</t>
  </si>
  <si>
    <t>FERC FORM 1 Page 111 Line 57c and 57d</t>
  </si>
  <si>
    <t>5 - Cost Support Line 47</t>
  </si>
  <si>
    <t>FERC FORM 1 Page 336 Line 10b</t>
  </si>
  <si>
    <t>5 - Cost Support Line 83</t>
  </si>
  <si>
    <t>5 - Cost Support Line 89</t>
  </si>
  <si>
    <t>ATTACHMENT 5 - COST SUPPORT LINE 47</t>
  </si>
  <si>
    <t>ATTACHMENT 5 - COST SUPPORT LINES 83 &amp; 89</t>
  </si>
  <si>
    <t>5 - Cost Support Line 64</t>
  </si>
  <si>
    <t>ATTACHMENT 5 - COST SUPPORT LINE 64</t>
  </si>
  <si>
    <t>FERC FORM 1 Page 323 Line 187b</t>
  </si>
  <si>
    <t>ATTACHMENT 5 - COST SUPPORT LINE 46</t>
  </si>
  <si>
    <t>FERC FORM 1 Page 214 Line 47d</t>
  </si>
  <si>
    <t>5 - Cost Support Line 46</t>
  </si>
  <si>
    <t>ATTACHMENT 5 - COST SUPPORT LINE 29</t>
  </si>
  <si>
    <t>ATTACHMENT 5 - COST SUPPORT LINES 6, 19 &amp; 20</t>
  </si>
  <si>
    <t>FERC FORM 1 Page 262.1 Line 39c and 39h footnote</t>
  </si>
  <si>
    <t>Less: Prepaid Membership Fees (Gas)</t>
  </si>
  <si>
    <t>Less: Prepaid Credit Facilities</t>
  </si>
  <si>
    <t>Prepaid Membership Fees (Electric)</t>
  </si>
  <si>
    <t xml:space="preserve">Electric Plant in Service (Excludes ARC) - 5 - Cost Support Line 6                      </t>
  </si>
  <si>
    <t>Transmission Plant in Service (Excludes ARC) - 5 - Cost Support Line 19</t>
  </si>
  <si>
    <t>General Plant in Service (Excludes ARC) - 5 - Cost Support Line 20</t>
  </si>
  <si>
    <t>Page 207 Line 94g</t>
  </si>
  <si>
    <t>Total Transmission and Distribution</t>
  </si>
  <si>
    <t>Transmission and Distribution</t>
  </si>
  <si>
    <t>Appendix A Line 6</t>
  </si>
  <si>
    <t>Appendix A Line 19</t>
  </si>
  <si>
    <t>Appendix A Line 20</t>
  </si>
  <si>
    <t>Appendix A Line 24</t>
  </si>
  <si>
    <t>Appendix A Line 29</t>
  </si>
  <si>
    <t>Appendix A Line 46</t>
  </si>
  <si>
    <t>Appendix A Line 64</t>
  </si>
  <si>
    <t>Appendix A Line 83</t>
  </si>
  <si>
    <t>Appendix A Line 89</t>
  </si>
  <si>
    <t>Appendix A Line 47</t>
  </si>
  <si>
    <t>Communications Equipment Depreciation Expense</t>
  </si>
  <si>
    <t>2019 TRUE-UP FILING</t>
  </si>
  <si>
    <t>Attachment C Page 1 of 6</t>
  </si>
  <si>
    <t>Attachment  C Page 2 of 6</t>
  </si>
  <si>
    <t>Attachment  C Page 3 of 6</t>
  </si>
  <si>
    <t>Attachment C Page 4 of 6</t>
  </si>
  <si>
    <t>Attachment C Page 5 of 6</t>
  </si>
  <si>
    <t>Attachment C Page 6 of 6</t>
  </si>
  <si>
    <t xml:space="preserve">Less: Distribution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</si>
</sst>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_);_(* \(#,##0.0\);_(* &quot;-&quot;??_);_(@_)"/>
    <numFmt numFmtId="167" formatCode="[$-409]mmm\-yy;@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81">
    <xf numFmtId="0" fontId="0" fillId="0" borderId="0" xfId="0"/>
    <xf numFmtId="43" fontId="13" fillId="0" borderId="0" xfId="4" applyFont="1" applyProtection="1"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2" fillId="0" borderId="0" xfId="16" applyFont="1" applyProtection="1">
      <protection locked="0"/>
    </xf>
    <xf numFmtId="164" fontId="14" fillId="0" borderId="0" xfId="4" applyNumberFormat="1" applyFont="1" applyProtection="1">
      <protection locked="0"/>
    </xf>
    <xf numFmtId="0" fontId="4" fillId="0" borderId="0" xfId="16" applyFont="1" applyBorder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43" fontId="3" fillId="0" borderId="0" xfId="4" applyFont="1" applyAlignment="1" applyProtection="1">
      <alignment horizontal="center"/>
      <protection locked="0"/>
    </xf>
    <xf numFmtId="0" fontId="2" fillId="0" borderId="0" xfId="16" applyProtection="1">
      <protection locked="0"/>
    </xf>
    <xf numFmtId="43" fontId="2" fillId="0" borderId="0" xfId="4" applyFo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0" borderId="1" xfId="16" applyFont="1" applyBorder="1" applyAlignment="1" applyProtection="1">
      <alignment horizontal="center"/>
      <protection locked="0"/>
    </xf>
    <xf numFmtId="0" fontId="4" fillId="0" borderId="0" xfId="16" applyFont="1" applyProtection="1">
      <protection locked="0"/>
    </xf>
    <xf numFmtId="43" fontId="4" fillId="0" borderId="0" xfId="4" applyFont="1" applyProtection="1">
      <protection locked="0"/>
    </xf>
    <xf numFmtId="0" fontId="2" fillId="0" borderId="0" xfId="16" applyFont="1" applyBorder="1" applyProtection="1">
      <protection locked="0"/>
    </xf>
    <xf numFmtId="43" fontId="2" fillId="0" borderId="0" xfId="4" applyFont="1" applyBorder="1" applyProtection="1">
      <protection locked="0"/>
    </xf>
    <xf numFmtId="0" fontId="2" fillId="0" borderId="0" xfId="1" applyFont="1" applyBorder="1" applyProtection="1">
      <protection locked="0"/>
    </xf>
    <xf numFmtId="164" fontId="2" fillId="0" borderId="0" xfId="4" applyNumberFormat="1" applyFont="1" applyBorder="1" applyProtection="1">
      <protection locked="0"/>
    </xf>
    <xf numFmtId="164" fontId="4" fillId="0" borderId="0" xfId="4" applyNumberFormat="1" applyFont="1" applyBorder="1" applyProtection="1">
      <protection locked="0"/>
    </xf>
    <xf numFmtId="0" fontId="3" fillId="0" borderId="0" xfId="16" applyFont="1" applyProtection="1">
      <protection locked="0"/>
    </xf>
    <xf numFmtId="43" fontId="3" fillId="0" borderId="0" xfId="16" applyNumberFormat="1" applyFont="1" applyProtection="1">
      <protection locked="0"/>
    </xf>
    <xf numFmtId="43" fontId="2" fillId="0" borderId="0" xfId="16" applyNumberFormat="1" applyProtection="1">
      <protection locked="0"/>
    </xf>
    <xf numFmtId="43" fontId="0" fillId="0" borderId="0" xfId="4" applyFont="1" applyProtection="1">
      <protection locked="0"/>
    </xf>
    <xf numFmtId="41" fontId="0" fillId="0" borderId="0" xfId="0" applyNumberFormat="1" applyProtection="1">
      <protection locked="0"/>
    </xf>
    <xf numFmtId="41" fontId="14" fillId="0" borderId="0" xfId="0" applyNumberFormat="1" applyFont="1" applyAlignment="1" applyProtection="1">
      <alignment horizontal="center"/>
      <protection locked="0"/>
    </xf>
    <xf numFmtId="41" fontId="12" fillId="0" borderId="0" xfId="0" applyNumberFormat="1" applyFont="1" applyAlignment="1" applyProtection="1">
      <alignment horizontal="center"/>
      <protection locked="0"/>
    </xf>
    <xf numFmtId="41" fontId="14" fillId="0" borderId="4" xfId="0" applyNumberFormat="1" applyFont="1" applyBorder="1" applyAlignment="1" applyProtection="1">
      <alignment horizontal="center"/>
      <protection locked="0"/>
    </xf>
    <xf numFmtId="41" fontId="15" fillId="0" borderId="0" xfId="0" applyNumberFormat="1" applyFont="1" applyAlignment="1" applyProtection="1">
      <alignment horizontal="center"/>
      <protection locked="0"/>
    </xf>
    <xf numFmtId="164" fontId="14" fillId="0" borderId="0" xfId="8" applyNumberFormat="1" applyFont="1" applyProtection="1">
      <protection locked="0"/>
    </xf>
    <xf numFmtId="43" fontId="14" fillId="0" borderId="0" xfId="0" applyNumberFormat="1" applyFont="1" applyProtection="1">
      <protection locked="0"/>
    </xf>
    <xf numFmtId="43" fontId="0" fillId="0" borderId="0" xfId="0" applyNumberFormat="1" applyProtection="1">
      <protection locked="0"/>
    </xf>
    <xf numFmtId="40" fontId="4" fillId="0" borderId="1" xfId="9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14" fontId="4" fillId="0" borderId="0" xfId="9" quotePrefix="1" applyNumberFormat="1" applyFont="1" applyFill="1" applyBorder="1" applyAlignment="1" applyProtection="1">
      <alignment horizontal="center"/>
      <protection locked="0"/>
    </xf>
    <xf numFmtId="40" fontId="4" fillId="0" borderId="0" xfId="9" applyNumberFormat="1" applyFont="1" applyFill="1" applyBorder="1" applyAlignment="1" applyProtection="1">
      <alignment horizontal="center"/>
      <protection locked="0"/>
    </xf>
    <xf numFmtId="14" fontId="4" fillId="0" borderId="0" xfId="9" applyNumberFormat="1" applyFont="1" applyFill="1" applyBorder="1" applyAlignment="1" applyProtection="1">
      <alignment horizontal="center"/>
      <protection locked="0"/>
    </xf>
    <xf numFmtId="164" fontId="2" fillId="0" borderId="0" xfId="9" applyNumberFormat="1" applyFont="1" applyBorder="1" applyProtection="1">
      <protection locked="0"/>
    </xf>
    <xf numFmtId="164" fontId="2" fillId="0" borderId="0" xfId="9" applyNumberFormat="1" applyFont="1" applyProtection="1">
      <protection locked="0"/>
    </xf>
    <xf numFmtId="43" fontId="4" fillId="0" borderId="0" xfId="9" applyFont="1" applyBorder="1" applyProtection="1">
      <protection locked="0"/>
    </xf>
    <xf numFmtId="0" fontId="4" fillId="0" borderId="0" xfId="16" applyFont="1" applyFill="1" applyBorder="1" applyProtection="1">
      <protection locked="0"/>
    </xf>
    <xf numFmtId="164" fontId="4" fillId="0" borderId="0" xfId="9" applyNumberFormat="1" applyFont="1" applyBorder="1" applyProtection="1">
      <protection locked="0"/>
    </xf>
    <xf numFmtId="43" fontId="2" fillId="0" borderId="0" xfId="9" applyFont="1" applyProtection="1">
      <protection locked="0"/>
    </xf>
    <xf numFmtId="0" fontId="4" fillId="0" borderId="0" xfId="1" applyFont="1" applyProtection="1">
      <protection locked="0"/>
    </xf>
    <xf numFmtId="17" fontId="10" fillId="0" borderId="1" xfId="1" applyNumberFormat="1" applyFont="1" applyBorder="1" applyAlignment="1" applyProtection="1">
      <alignment horizontal="center"/>
      <protection locked="0"/>
    </xf>
    <xf numFmtId="14" fontId="4" fillId="0" borderId="1" xfId="8" applyNumberFormat="1" applyFont="1" applyFill="1" applyBorder="1" applyAlignment="1" applyProtection="1">
      <alignment horizontal="center"/>
      <protection locked="0"/>
    </xf>
    <xf numFmtId="14" fontId="4" fillId="0" borderId="1" xfId="8" quotePrefix="1" applyNumberFormat="1" applyFont="1" applyFill="1" applyBorder="1" applyAlignment="1" applyProtection="1">
      <alignment horizontal="center"/>
      <protection locked="0"/>
    </xf>
    <xf numFmtId="43" fontId="4" fillId="0" borderId="1" xfId="4" applyFont="1" applyFill="1" applyBorder="1" applyAlignment="1" applyProtection="1">
      <alignment horizontal="center"/>
      <protection locked="0"/>
    </xf>
    <xf numFmtId="17" fontId="9" fillId="0" borderId="0" xfId="1" applyNumberFormat="1" applyFont="1" applyBorder="1" applyAlignment="1" applyProtection="1">
      <alignment horizontal="center"/>
      <protection locked="0"/>
    </xf>
    <xf numFmtId="14" fontId="4" fillId="0" borderId="0" xfId="8" applyNumberFormat="1" applyFont="1" applyFill="1" applyBorder="1" applyAlignment="1" applyProtection="1">
      <alignment horizontal="center"/>
      <protection locked="0"/>
    </xf>
    <xf numFmtId="14" fontId="4" fillId="0" borderId="0" xfId="8" quotePrefix="1" applyNumberFormat="1" applyFont="1" applyFill="1" applyBorder="1" applyAlignment="1" applyProtection="1">
      <alignment horizontal="center"/>
      <protection locked="0"/>
    </xf>
    <xf numFmtId="43" fontId="4" fillId="0" borderId="0" xfId="4" applyFont="1" applyFill="1" applyBorder="1" applyAlignment="1" applyProtection="1">
      <alignment horizontal="center"/>
      <protection locked="0"/>
    </xf>
    <xf numFmtId="164" fontId="6" fillId="0" borderId="0" xfId="4" applyNumberFormat="1" applyFont="1" applyBorder="1" applyAlignment="1" applyProtection="1">
      <alignment horizontal="center"/>
      <protection locked="0"/>
    </xf>
    <xf numFmtId="164" fontId="10" fillId="0" borderId="0" xfId="4" applyNumberFormat="1" applyFont="1" applyBorder="1" applyAlignment="1" applyProtection="1">
      <alignment horizontal="center"/>
      <protection locked="0"/>
    </xf>
    <xf numFmtId="164" fontId="2" fillId="0" borderId="0" xfId="16" applyNumberFormat="1" applyFont="1" applyProtection="1">
      <protection locked="0"/>
    </xf>
    <xf numFmtId="164" fontId="9" fillId="0" borderId="0" xfId="8" applyNumberFormat="1" applyFont="1" applyProtection="1">
      <protection locked="0"/>
    </xf>
    <xf numFmtId="16" fontId="4" fillId="0" borderId="0" xfId="1" quotePrefix="1" applyNumberFormat="1" applyFont="1" applyAlignment="1" applyProtection="1">
      <alignment horizontal="center"/>
      <protection locked="0"/>
    </xf>
    <xf numFmtId="43" fontId="2" fillId="0" borderId="0" xfId="16" applyNumberFormat="1" applyFont="1" applyProtection="1">
      <protection locked="0"/>
    </xf>
    <xf numFmtId="0" fontId="13" fillId="0" borderId="0" xfId="0" applyFont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17" fontId="4" fillId="0" borderId="1" xfId="4" applyNumberFormat="1" applyFont="1" applyFill="1" applyBorder="1" applyAlignment="1" applyProtection="1">
      <alignment horizontal="center"/>
      <protection locked="0"/>
    </xf>
    <xf numFmtId="14" fontId="4" fillId="0" borderId="1" xfId="4" applyNumberFormat="1" applyFont="1" applyFill="1" applyBorder="1" applyAlignment="1" applyProtection="1">
      <alignment horizontal="center"/>
      <protection locked="0"/>
    </xf>
    <xf numFmtId="164" fontId="6" fillId="0" borderId="0" xfId="4" applyNumberFormat="1" applyFont="1" applyBorder="1" applyProtection="1">
      <protection locked="0"/>
    </xf>
    <xf numFmtId="164" fontId="6" fillId="0" borderId="0" xfId="2" applyNumberFormat="1" applyFont="1" applyBorder="1" applyProtection="1">
      <protection locked="0"/>
    </xf>
    <xf numFmtId="164" fontId="6" fillId="0" borderId="3" xfId="4" applyNumberFormat="1" applyFont="1" applyBorder="1" applyProtection="1">
      <protection locked="0"/>
    </xf>
    <xf numFmtId="164" fontId="14" fillId="0" borderId="0" xfId="0" applyNumberFormat="1" applyFont="1" applyProtection="1">
      <protection locked="0"/>
    </xf>
    <xf numFmtId="164" fontId="2" fillId="0" borderId="0" xfId="4" quotePrefix="1" applyNumberFormat="1" applyFont="1" applyFill="1" applyBorder="1" applyAlignment="1" applyProtection="1">
      <alignment horizontal="center"/>
      <protection locked="0"/>
    </xf>
    <xf numFmtId="43" fontId="13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4" fontId="6" fillId="0" borderId="0" xfId="2" applyNumberFormat="1" applyFont="1" applyBorder="1" applyProtection="1"/>
    <xf numFmtId="4" fontId="6" fillId="0" borderId="0" xfId="2" applyNumberFormat="1" applyFont="1" applyBorder="1" applyAlignment="1" applyProtection="1"/>
    <xf numFmtId="43" fontId="6" fillId="0" borderId="0" xfId="4" applyFont="1" applyBorder="1" applyProtection="1"/>
    <xf numFmtId="4" fontId="10" fillId="0" borderId="2" xfId="2" applyNumberFormat="1" applyFont="1" applyBorder="1" applyAlignment="1" applyProtection="1">
      <alignment wrapText="1"/>
    </xf>
    <xf numFmtId="4" fontId="6" fillId="0" borderId="0" xfId="2" applyNumberFormat="1" applyFont="1" applyFill="1" applyBorder="1" applyProtection="1"/>
    <xf numFmtId="0" fontId="14" fillId="0" borderId="0" xfId="0" applyFont="1" applyProtection="1"/>
    <xf numFmtId="4" fontId="6" fillId="0" borderId="0" xfId="2" applyNumberFormat="1" applyFont="1" applyBorder="1" applyAlignment="1" applyProtection="1">
      <alignment wrapText="1"/>
    </xf>
    <xf numFmtId="164" fontId="10" fillId="0" borderId="2" xfId="2" applyNumberFormat="1" applyFont="1" applyBorder="1" applyProtection="1"/>
    <xf numFmtId="164" fontId="15" fillId="0" borderId="2" xfId="4" applyNumberFormat="1" applyFont="1" applyBorder="1" applyProtection="1"/>
    <xf numFmtId="0" fontId="4" fillId="0" borderId="0" xfId="16" applyFont="1" applyProtection="1"/>
    <xf numFmtId="0" fontId="4" fillId="0" borderId="0" xfId="1" applyFont="1" applyBorder="1" applyProtection="1"/>
    <xf numFmtId="0" fontId="9" fillId="0" borderId="0" xfId="1" applyFont="1" applyBorder="1" applyProtection="1"/>
    <xf numFmtId="0" fontId="2" fillId="0" borderId="0" xfId="16" applyFont="1" applyProtection="1"/>
    <xf numFmtId="0" fontId="2" fillId="0" borderId="0" xfId="1" applyFont="1" applyBorder="1" applyAlignment="1" applyProtection="1">
      <alignment wrapText="1"/>
    </xf>
    <xf numFmtId="0" fontId="6" fillId="0" borderId="0" xfId="1" applyFont="1" applyBorder="1" applyProtection="1"/>
    <xf numFmtId="0" fontId="2" fillId="0" borderId="0" xfId="1" applyFont="1" applyBorder="1" applyProtection="1"/>
    <xf numFmtId="0" fontId="4" fillId="0" borderId="0" xfId="16" applyFont="1" applyBorder="1" applyProtection="1"/>
    <xf numFmtId="0" fontId="4" fillId="0" borderId="0" xfId="1" applyFont="1" applyFill="1" applyAlignment="1" applyProtection="1">
      <alignment horizontal="left"/>
    </xf>
    <xf numFmtId="0" fontId="4" fillId="0" borderId="2" xfId="1" applyFont="1" applyFill="1" applyBorder="1" applyAlignment="1" applyProtection="1">
      <alignment horizontal="center"/>
    </xf>
    <xf numFmtId="164" fontId="4" fillId="0" borderId="2" xfId="1" applyNumberFormat="1" applyFont="1" applyFill="1" applyBorder="1" applyProtection="1"/>
    <xf numFmtId="0" fontId="4" fillId="0" borderId="1" xfId="16" applyFont="1" applyFill="1" applyBorder="1" applyAlignment="1" applyProtection="1">
      <alignment horizontal="center"/>
    </xf>
    <xf numFmtId="0" fontId="4" fillId="0" borderId="0" xfId="16" applyFont="1" applyFill="1" applyBorder="1" applyAlignment="1" applyProtection="1">
      <alignment horizontal="center"/>
    </xf>
    <xf numFmtId="0" fontId="2" fillId="0" borderId="0" xfId="16" applyFont="1" applyBorder="1" applyProtection="1"/>
    <xf numFmtId="0" fontId="2" fillId="0" borderId="0" xfId="16" applyFont="1" applyFill="1" applyBorder="1" applyAlignment="1" applyProtection="1">
      <alignment horizontal="center"/>
    </xf>
    <xf numFmtId="0" fontId="2" fillId="0" borderId="0" xfId="16" applyFont="1" applyFill="1" applyBorder="1" applyProtection="1"/>
    <xf numFmtId="0" fontId="13" fillId="0" borderId="0" xfId="0" applyFont="1" applyFill="1" applyAlignment="1" applyProtection="1">
      <alignment horizontal="center"/>
    </xf>
    <xf numFmtId="0" fontId="2" fillId="0" borderId="0" xfId="16" applyFont="1" applyAlignment="1" applyProtection="1">
      <alignment horizontal="center"/>
    </xf>
    <xf numFmtId="0" fontId="4" fillId="0" borderId="0" xfId="16" applyFont="1" applyFill="1" applyBorder="1" applyProtection="1"/>
    <xf numFmtId="0" fontId="4" fillId="0" borderId="3" xfId="16" applyFont="1" applyFill="1" applyBorder="1" applyAlignment="1" applyProtection="1">
      <alignment horizontal="center"/>
    </xf>
    <xf numFmtId="164" fontId="4" fillId="0" borderId="3" xfId="9" applyNumberFormat="1" applyFont="1" applyFill="1" applyBorder="1" applyProtection="1"/>
    <xf numFmtId="164" fontId="10" fillId="0" borderId="3" xfId="2" applyNumberFormat="1" applyFont="1" applyFill="1" applyBorder="1" applyProtection="1"/>
    <xf numFmtId="0" fontId="5" fillId="0" borderId="0" xfId="16" applyFont="1" applyBorder="1" applyProtection="1"/>
    <xf numFmtId="0" fontId="12" fillId="0" borderId="0" xfId="0" applyFont="1" applyProtection="1"/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41" fontId="4" fillId="0" borderId="2" xfId="0" applyNumberFormat="1" applyFont="1" applyBorder="1" applyProtection="1"/>
    <xf numFmtId="0" fontId="0" fillId="0" borderId="0" xfId="0" applyProtection="1"/>
    <xf numFmtId="0" fontId="2" fillId="0" borderId="0" xfId="16" applyFont="1" applyBorder="1" applyAlignment="1" applyProtection="1">
      <alignment wrapText="1"/>
    </xf>
    <xf numFmtId="0" fontId="4" fillId="0" borderId="0" xfId="16" applyFont="1" applyBorder="1" applyAlignment="1" applyProtection="1">
      <alignment wrapText="1"/>
    </xf>
    <xf numFmtId="164" fontId="4" fillId="0" borderId="2" xfId="4" applyNumberFormat="1" applyFont="1" applyBorder="1" applyProtection="1"/>
    <xf numFmtId="164" fontId="2" fillId="0" borderId="0" xfId="9" applyNumberFormat="1" applyFont="1" applyFill="1" applyBorder="1" applyProtection="1">
      <protection locked="0"/>
    </xf>
    <xf numFmtId="164" fontId="2" fillId="0" borderId="4" xfId="9" applyNumberFormat="1" applyFont="1" applyFill="1" applyBorder="1" applyProtection="1">
      <protection locked="0"/>
    </xf>
    <xf numFmtId="164" fontId="4" fillId="0" borderId="0" xfId="16" applyNumberFormat="1" applyFont="1" applyBorder="1" applyProtection="1">
      <protection locked="0"/>
    </xf>
    <xf numFmtId="3" fontId="4" fillId="0" borderId="0" xfId="16" applyNumberFormat="1" applyFont="1" applyFill="1" applyBorder="1" applyProtection="1">
      <protection locked="0"/>
    </xf>
    <xf numFmtId="166" fontId="2" fillId="0" borderId="0" xfId="9" applyNumberFormat="1" applyFont="1" applyProtection="1">
      <protection locked="0"/>
    </xf>
    <xf numFmtId="43" fontId="2" fillId="0" borderId="0" xfId="9" applyNumberFormat="1" applyFont="1" applyProtection="1">
      <protection locked="0"/>
    </xf>
    <xf numFmtId="43" fontId="4" fillId="0" borderId="0" xfId="16" applyNumberFormat="1" applyFont="1" applyBorder="1" applyProtection="1">
      <protection locked="0"/>
    </xf>
    <xf numFmtId="3" fontId="0" fillId="0" borderId="0" xfId="0" applyNumberFormat="1" applyProtection="1">
      <protection locked="0"/>
    </xf>
    <xf numFmtId="164" fontId="4" fillId="0" borderId="0" xfId="16" applyNumberFormat="1" applyFont="1" applyFill="1" applyBorder="1" applyProtection="1">
      <protection locked="0"/>
    </xf>
    <xf numFmtId="43" fontId="13" fillId="0" borderId="0" xfId="0" applyNumberFormat="1" applyFont="1" applyAlignment="1" applyProtection="1">
      <alignment horizontal="center"/>
      <protection locked="0"/>
    </xf>
    <xf numFmtId="3" fontId="4" fillId="0" borderId="0" xfId="16" applyNumberFormat="1" applyFont="1" applyProtection="1">
      <protection locked="0"/>
    </xf>
    <xf numFmtId="164" fontId="6" fillId="0" borderId="0" xfId="4" applyNumberFormat="1" applyFont="1" applyFill="1" applyBorder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164" fontId="4" fillId="0" borderId="0" xfId="9" applyNumberFormat="1" applyFont="1" applyFill="1" applyBorder="1" applyProtection="1">
      <protection locked="0"/>
    </xf>
    <xf numFmtId="0" fontId="2" fillId="0" borderId="0" xfId="16" applyFont="1" applyFill="1" applyBorder="1" applyAlignment="1" applyProtection="1">
      <alignment horizontal="left"/>
    </xf>
    <xf numFmtId="164" fontId="4" fillId="0" borderId="2" xfId="16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1" fontId="14" fillId="0" borderId="0" xfId="0" applyNumberFormat="1" applyFont="1" applyBorder="1" applyAlignment="1" applyProtection="1">
      <alignment horizontal="center"/>
      <protection locked="0"/>
    </xf>
    <xf numFmtId="164" fontId="10" fillId="0" borderId="0" xfId="2" applyNumberFormat="1" applyFont="1" applyFill="1" applyBorder="1" applyProtection="1"/>
    <xf numFmtId="165" fontId="10" fillId="0" borderId="0" xfId="19" applyNumberFormat="1" applyFont="1" applyFill="1" applyBorder="1" applyProtection="1"/>
    <xf numFmtId="164" fontId="0" fillId="0" borderId="0" xfId="4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0" fontId="15" fillId="0" borderId="1" xfId="0" applyNumberFormat="1" applyFont="1" applyFill="1" applyBorder="1" applyAlignment="1" applyProtection="1">
      <alignment horizontal="center" wrapText="1"/>
      <protection locked="0"/>
    </xf>
    <xf numFmtId="37" fontId="14" fillId="0" borderId="0" xfId="0" applyNumberFormat="1" applyFont="1" applyAlignment="1" applyProtection="1">
      <alignment horizontal="right"/>
      <protection locked="0"/>
    </xf>
    <xf numFmtId="41" fontId="14" fillId="0" borderId="0" xfId="0" applyNumberFormat="1" applyFont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16" applyFont="1" applyAlignment="1" applyProtection="1">
      <alignment horizontal="center"/>
      <protection locked="0"/>
    </xf>
    <xf numFmtId="4" fontId="10" fillId="0" borderId="2" xfId="2" applyNumberFormat="1" applyFont="1" applyBorder="1" applyAlignment="1" applyProtection="1"/>
    <xf numFmtId="167" fontId="4" fillId="0" borderId="1" xfId="9" applyNumberFormat="1" applyFont="1" applyFill="1" applyBorder="1" applyAlignment="1" applyProtection="1">
      <alignment horizontal="center"/>
      <protection locked="0"/>
    </xf>
    <xf numFmtId="167" fontId="4" fillId="0" borderId="0" xfId="9" applyNumberFormat="1" applyFont="1" applyFill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41" fontId="18" fillId="0" borderId="0" xfId="0" applyNumberFormat="1" applyFont="1" applyBorder="1" applyAlignment="1" applyProtection="1">
      <alignment horizontal="center"/>
      <protection locked="0"/>
    </xf>
    <xf numFmtId="0" fontId="4" fillId="0" borderId="1" xfId="16" applyFont="1" applyBorder="1" applyAlignment="1" applyProtection="1">
      <alignment horizontal="center"/>
    </xf>
    <xf numFmtId="0" fontId="2" fillId="0" borderId="0" xfId="16" applyFont="1" applyBorder="1" applyAlignment="1" applyProtection="1">
      <alignment horizontal="center"/>
    </xf>
    <xf numFmtId="0" fontId="4" fillId="0" borderId="0" xfId="16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0" fontId="10" fillId="0" borderId="1" xfId="1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0" fontId="2" fillId="0" borderId="0" xfId="16" applyFont="1" applyFill="1" applyProtection="1"/>
    <xf numFmtId="0" fontId="14" fillId="0" borderId="0" xfId="0" applyFont="1" applyFill="1" applyProtection="1"/>
    <xf numFmtId="41" fontId="14" fillId="0" borderId="4" xfId="0" applyNumberFormat="1" applyFont="1" applyFill="1" applyBorder="1" applyAlignment="1" applyProtection="1">
      <alignment horizontal="center"/>
      <protection locked="0"/>
    </xf>
    <xf numFmtId="41" fontId="1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16" applyFont="1" applyBorder="1" applyAlignment="1" applyProtection="1">
      <alignment horizontal="center" wrapText="1"/>
    </xf>
    <xf numFmtId="0" fontId="14" fillId="0" borderId="0" xfId="0" applyFont="1" applyAlignment="1" applyProtection="1">
      <alignment horizontal="center" wrapText="1"/>
    </xf>
    <xf numFmtId="43" fontId="14" fillId="0" borderId="0" xfId="4" applyFont="1" applyAlignment="1" applyProtection="1">
      <alignment horizontal="center" wrapText="1"/>
      <protection locked="0"/>
    </xf>
    <xf numFmtId="43" fontId="14" fillId="0" borderId="0" xfId="4" applyFont="1" applyAlignment="1" applyProtection="1">
      <alignment horizontal="center" wrapText="1"/>
    </xf>
    <xf numFmtId="0" fontId="15" fillId="0" borderId="0" xfId="0" applyFont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NumberFormat="1" applyFont="1" applyFill="1" applyBorder="1" applyAlignment="1" applyProtection="1">
      <alignment horizontal="center" wrapText="1"/>
      <protection locked="0"/>
    </xf>
    <xf numFmtId="17" fontId="4" fillId="0" borderId="0" xfId="4" applyNumberFormat="1" applyFont="1" applyFill="1" applyBorder="1" applyAlignment="1" applyProtection="1">
      <alignment horizontal="center"/>
      <protection locked="0"/>
    </xf>
    <xf numFmtId="14" fontId="4" fillId="0" borderId="0" xfId="4" applyNumberFormat="1" applyFont="1" applyFill="1" applyBorder="1" applyAlignment="1" applyProtection="1">
      <alignment horizontal="center"/>
      <protection locked="0"/>
    </xf>
    <xf numFmtId="164" fontId="10" fillId="0" borderId="7" xfId="2" applyNumberFormat="1" applyFont="1" applyFill="1" applyBorder="1" applyProtection="1"/>
    <xf numFmtId="41" fontId="15" fillId="0" borderId="0" xfId="0" applyNumberFormat="1" applyFont="1" applyBorder="1" applyAlignment="1" applyProtection="1">
      <alignment horizontal="center"/>
      <protection locked="0"/>
    </xf>
    <xf numFmtId="43" fontId="0" fillId="0" borderId="0" xfId="4" applyFont="1" applyBorder="1" applyProtection="1">
      <protection locked="0"/>
    </xf>
    <xf numFmtId="0" fontId="0" fillId="0" borderId="0" xfId="0" applyBorder="1" applyProtection="1">
      <protection locked="0"/>
    </xf>
    <xf numFmtId="43" fontId="14" fillId="0" borderId="0" xfId="0" applyNumberFormat="1" applyFont="1" applyFill="1" applyBorder="1" applyAlignment="1" applyProtection="1">
      <alignment horizontal="center"/>
      <protection locked="0"/>
    </xf>
    <xf numFmtId="41" fontId="14" fillId="0" borderId="0" xfId="0" applyNumberFormat="1" applyFont="1" applyFill="1" applyBorder="1" applyAlignment="1" applyProtection="1">
      <alignment horizontal="center"/>
      <protection locked="0"/>
    </xf>
    <xf numFmtId="41" fontId="0" fillId="0" borderId="0" xfId="0" applyNumberFormat="1" applyBorder="1" applyProtection="1">
      <protection locked="0"/>
    </xf>
    <xf numFmtId="43" fontId="4" fillId="0" borderId="0" xfId="16" applyNumberFormat="1" applyFont="1" applyProtection="1">
      <protection locked="0"/>
    </xf>
    <xf numFmtId="164" fontId="4" fillId="0" borderId="0" xfId="16" applyNumberFormat="1" applyFont="1" applyProtection="1">
      <protection locked="0"/>
    </xf>
    <xf numFmtId="164" fontId="2" fillId="0" borderId="0" xfId="16" applyNumberFormat="1" applyFont="1" applyBorder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6" xfId="2" applyFont="1" applyBorder="1" applyAlignment="1" applyProtection="1">
      <alignment horizontal="center"/>
      <protection locked="0"/>
    </xf>
    <xf numFmtId="0" fontId="4" fillId="0" borderId="3" xfId="2" applyFont="1" applyBorder="1" applyAlignment="1" applyProtection="1">
      <alignment horizontal="center"/>
      <protection locked="0"/>
    </xf>
    <xf numFmtId="0" fontId="4" fillId="0" borderId="5" xfId="2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0" borderId="0" xfId="16" applyFont="1" applyBorder="1" applyAlignment="1" applyProtection="1">
      <alignment horizontal="center"/>
      <protection locked="0"/>
    </xf>
    <xf numFmtId="0" fontId="4" fillId="0" borderId="0" xfId="16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</cellXfs>
  <cellStyles count="27">
    <cellStyle name="A3 297 x 420 mm" xfId="1"/>
    <cellStyle name="A3 297 x 420 mm 2" xfId="2"/>
    <cellStyle name="A3 297 x 420 mm 2 2" xfId="3"/>
    <cellStyle name="Comma" xfId="4" builtinId="3"/>
    <cellStyle name="Comma [0] 2" xfId="5"/>
    <cellStyle name="Comma 10 2" xfId="6"/>
    <cellStyle name="Comma 10 2 2" xfId="26"/>
    <cellStyle name="Comma 11" xfId="7"/>
    <cellStyle name="Comma 13" xfId="18"/>
    <cellStyle name="Comma 14" xfId="21"/>
    <cellStyle name="Comma 2" xfId="8"/>
    <cellStyle name="Comma 2 2" xfId="9"/>
    <cellStyle name="Comma 2 2 2" xfId="22"/>
    <cellStyle name="Comma 2 2 2 2" xfId="23"/>
    <cellStyle name="Comma 2 3" xfId="10"/>
    <cellStyle name="Comma 2 3 2" xfId="11"/>
    <cellStyle name="Comma 3" xfId="12"/>
    <cellStyle name="Comma 3 2" xfId="13"/>
    <cellStyle name="Comma 4" xfId="14"/>
    <cellStyle name="Normal" xfId="0" builtinId="0"/>
    <cellStyle name="Normal 10" xfId="15"/>
    <cellStyle name="Normal 10 11" xfId="25"/>
    <cellStyle name="Normal 2" xfId="16"/>
    <cellStyle name="Normal 2 2" xfId="24"/>
    <cellStyle name="Normal 68" xfId="17"/>
    <cellStyle name="Normal 7" xfId="20"/>
    <cellStyle name="Percent" xfId="1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tabSelected="1" zoomScaleNormal="100" workbookViewId="0">
      <selection sqref="A1:O1"/>
    </sheetView>
  </sheetViews>
  <sheetFormatPr defaultColWidth="9.1796875" defaultRowHeight="13" x14ac:dyDescent="0.3"/>
  <cols>
    <col min="1" max="1" width="19.81640625" style="58" customWidth="1"/>
    <col min="2" max="2" width="38.453125" style="58" customWidth="1"/>
    <col min="3" max="3" width="15" style="58" bestFit="1" customWidth="1"/>
    <col min="4" max="4" width="15.7265625" style="58" bestFit="1" customWidth="1"/>
    <col min="5" max="5" width="15.6328125" style="58" bestFit="1" customWidth="1"/>
    <col min="6" max="7" width="19.26953125" style="58" bestFit="1" customWidth="1"/>
    <col min="8" max="13" width="15.6328125" style="58" bestFit="1" customWidth="1"/>
    <col min="14" max="15" width="15.6328125" style="1" bestFit="1" customWidth="1"/>
    <col min="16" max="16" width="18" style="1" bestFit="1" customWidth="1"/>
    <col min="17" max="17" width="12" style="1" bestFit="1" customWidth="1"/>
    <col min="18" max="18" width="12.1796875" style="1" bestFit="1" customWidth="1"/>
    <col min="19" max="19" width="18" style="1" bestFit="1" customWidth="1"/>
    <col min="20" max="20" width="15" style="58" bestFit="1" customWidth="1"/>
    <col min="21" max="21" width="12" style="58" bestFit="1" customWidth="1"/>
    <col min="22" max="22" width="9.1796875" style="58"/>
    <col min="23" max="23" width="15" style="58" bestFit="1" customWidth="1"/>
    <col min="24" max="24" width="12.81640625" style="58" bestFit="1" customWidth="1"/>
    <col min="25" max="25" width="9.1796875" style="58"/>
    <col min="26" max="26" width="15" style="58" bestFit="1" customWidth="1"/>
    <col min="27" max="27" width="14.26953125" style="58" bestFit="1" customWidth="1"/>
    <col min="28" max="28" width="9.81640625" style="58" bestFit="1" customWidth="1"/>
    <col min="29" max="29" width="15" style="58" bestFit="1" customWidth="1"/>
    <col min="30" max="16384" width="9.1796875" style="58"/>
  </cols>
  <sheetData>
    <row r="1" spans="1:16" ht="15" customHeight="1" x14ac:dyDescent="0.3">
      <c r="A1" s="172" t="s">
        <v>26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6" ht="15" customHeight="1" x14ac:dyDescent="0.3">
      <c r="A2" s="172" t="s">
        <v>40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" t="s">
        <v>114</v>
      </c>
    </row>
    <row r="3" spans="1:16" ht="15" customHeight="1" x14ac:dyDescent="0.3">
      <c r="A3" s="172" t="s">
        <v>91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6" ht="15" customHeight="1" x14ac:dyDescent="0.3">
      <c r="A4" s="172" t="s">
        <v>113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16" x14ac:dyDescent="0.3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6" x14ac:dyDescent="0.3">
      <c r="A6" s="59"/>
      <c r="B6" s="59"/>
      <c r="C6" s="59" t="s">
        <v>63</v>
      </c>
      <c r="D6" s="173" t="s">
        <v>62</v>
      </c>
      <c r="E6" s="174"/>
      <c r="F6" s="174"/>
      <c r="G6" s="174"/>
      <c r="H6" s="174"/>
      <c r="I6" s="174"/>
      <c r="J6" s="174"/>
      <c r="K6" s="174"/>
      <c r="L6" s="174"/>
      <c r="M6" s="174"/>
      <c r="N6" s="175"/>
      <c r="O6" s="59" t="s">
        <v>63</v>
      </c>
    </row>
    <row r="7" spans="1:16" ht="13.5" thickBot="1" x14ac:dyDescent="0.35">
      <c r="A7" s="145" t="s">
        <v>39</v>
      </c>
      <c r="B7" s="145" t="s">
        <v>14</v>
      </c>
      <c r="C7" s="60">
        <v>43435</v>
      </c>
      <c r="D7" s="61" t="s">
        <v>2</v>
      </c>
      <c r="E7" s="61" t="s">
        <v>3</v>
      </c>
      <c r="F7" s="61" t="s">
        <v>4</v>
      </c>
      <c r="G7" s="61" t="s">
        <v>5</v>
      </c>
      <c r="H7" s="61" t="s">
        <v>6</v>
      </c>
      <c r="I7" s="61" t="s">
        <v>7</v>
      </c>
      <c r="J7" s="61" t="s">
        <v>8</v>
      </c>
      <c r="K7" s="61" t="s">
        <v>9</v>
      </c>
      <c r="L7" s="61" t="s">
        <v>10</v>
      </c>
      <c r="M7" s="61" t="s">
        <v>11</v>
      </c>
      <c r="N7" s="61" t="s">
        <v>12</v>
      </c>
      <c r="O7" s="60">
        <v>43830</v>
      </c>
      <c r="P7" s="47" t="s">
        <v>18</v>
      </c>
    </row>
    <row r="8" spans="1:16" ht="13" customHeight="1" x14ac:dyDescent="0.3">
      <c r="A8" s="157"/>
      <c r="B8" s="157"/>
      <c r="C8" s="160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0"/>
      <c r="P8" s="51"/>
    </row>
    <row r="9" spans="1:16" x14ac:dyDescent="0.3">
      <c r="A9" s="69" t="s">
        <v>56</v>
      </c>
      <c r="B9" s="69" t="s">
        <v>32</v>
      </c>
      <c r="C9" s="120">
        <v>21943614658</v>
      </c>
      <c r="D9" s="62">
        <v>21962246447</v>
      </c>
      <c r="E9" s="62">
        <v>22012333192</v>
      </c>
      <c r="F9" s="62">
        <v>22131997380.208485</v>
      </c>
      <c r="G9" s="62">
        <v>22309891270.208485</v>
      </c>
      <c r="H9" s="62">
        <v>22498284492.208485</v>
      </c>
      <c r="I9" s="62">
        <v>22662732296.84</v>
      </c>
      <c r="J9" s="62">
        <v>22691589791.84</v>
      </c>
      <c r="K9" s="62">
        <v>22730611603.84</v>
      </c>
      <c r="L9" s="62">
        <v>22738741746.66</v>
      </c>
      <c r="M9" s="62">
        <v>22860939954.66</v>
      </c>
      <c r="N9" s="62">
        <v>22938795208.66</v>
      </c>
      <c r="O9" s="62">
        <v>23186048241.5</v>
      </c>
      <c r="P9" s="5"/>
    </row>
    <row r="10" spans="1:16" x14ac:dyDescent="0.3">
      <c r="A10" s="69"/>
      <c r="B10" s="69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5"/>
    </row>
    <row r="11" spans="1:16" x14ac:dyDescent="0.3">
      <c r="A11" s="69" t="s">
        <v>57</v>
      </c>
      <c r="B11" s="70" t="s">
        <v>33</v>
      </c>
      <c r="C11" s="62">
        <v>-8165987</v>
      </c>
      <c r="D11" s="62">
        <v>-8165987</v>
      </c>
      <c r="E11" s="62">
        <v>-8165987</v>
      </c>
      <c r="F11" s="62">
        <v>-8147850.96</v>
      </c>
      <c r="G11" s="62">
        <v>-8147850.96</v>
      </c>
      <c r="H11" s="62">
        <v>-8147850.96</v>
      </c>
      <c r="I11" s="62">
        <v>-8147850.96</v>
      </c>
      <c r="J11" s="62">
        <v>-8147850.96</v>
      </c>
      <c r="K11" s="62">
        <v>-8147850.96</v>
      </c>
      <c r="L11" s="62">
        <v>-7129164.8799999999</v>
      </c>
      <c r="M11" s="62">
        <v>-7129164.8799999999</v>
      </c>
      <c r="N11" s="62">
        <v>-7129164.8799999999</v>
      </c>
      <c r="O11" s="62">
        <v>-7129164.8799999999</v>
      </c>
      <c r="P11" s="5"/>
    </row>
    <row r="12" spans="1:16" x14ac:dyDescent="0.3">
      <c r="A12" s="69" t="s">
        <v>58</v>
      </c>
      <c r="B12" s="70" t="s">
        <v>34</v>
      </c>
      <c r="C12" s="62">
        <v>-1349499</v>
      </c>
      <c r="D12" s="62">
        <v>-1331362</v>
      </c>
      <c r="E12" s="62">
        <v>-1349499</v>
      </c>
      <c r="F12" s="62">
        <v>-1349499</v>
      </c>
      <c r="G12" s="62">
        <v>-1349499</v>
      </c>
      <c r="H12" s="62">
        <v>-1349499</v>
      </c>
      <c r="I12" s="62">
        <v>-1349499.8800000001</v>
      </c>
      <c r="J12" s="62">
        <v>-1349499.8800000001</v>
      </c>
      <c r="K12" s="62">
        <v>-1349499.8800000001</v>
      </c>
      <c r="L12" s="62">
        <v>-2236750.1800000002</v>
      </c>
      <c r="M12" s="62">
        <v>-2236750.1800000002</v>
      </c>
      <c r="N12" s="62">
        <v>-2236750.1800000002</v>
      </c>
      <c r="O12" s="62">
        <v>-2970229.22</v>
      </c>
      <c r="P12" s="5"/>
    </row>
    <row r="13" spans="1:16" x14ac:dyDescent="0.3">
      <c r="A13" s="69" t="s">
        <v>59</v>
      </c>
      <c r="B13" s="70" t="s">
        <v>35</v>
      </c>
      <c r="C13" s="62">
        <v>-80173788</v>
      </c>
      <c r="D13" s="62">
        <v>-80173788</v>
      </c>
      <c r="E13" s="62">
        <v>-80173788</v>
      </c>
      <c r="F13" s="62">
        <v>-80045705.248485863</v>
      </c>
      <c r="G13" s="62">
        <v>-80045705.248485863</v>
      </c>
      <c r="H13" s="62">
        <v>-80045705.248485863</v>
      </c>
      <c r="I13" s="62">
        <v>-79890980</v>
      </c>
      <c r="J13" s="62">
        <v>-79890980</v>
      </c>
      <c r="K13" s="62">
        <v>-79890980</v>
      </c>
      <c r="L13" s="62">
        <v>-79778057.599999994</v>
      </c>
      <c r="M13" s="62">
        <v>-79778057.599999994</v>
      </c>
      <c r="N13" s="62">
        <v>-79778057.599999994</v>
      </c>
      <c r="O13" s="62">
        <v>-76689302.299999997</v>
      </c>
      <c r="P13" s="63"/>
    </row>
    <row r="14" spans="1:16" x14ac:dyDescent="0.3">
      <c r="A14" s="69" t="s">
        <v>60</v>
      </c>
      <c r="B14" s="70" t="s">
        <v>36</v>
      </c>
      <c r="C14" s="62">
        <v>-1099285</v>
      </c>
      <c r="D14" s="62">
        <v>-871868</v>
      </c>
      <c r="E14" s="62">
        <v>-1099287</v>
      </c>
      <c r="F14" s="62">
        <v>-871868</v>
      </c>
      <c r="G14" s="62">
        <v>-871868</v>
      </c>
      <c r="H14" s="62">
        <v>-871868</v>
      </c>
      <c r="I14" s="62">
        <v>-871868</v>
      </c>
      <c r="J14" s="62">
        <v>-871868</v>
      </c>
      <c r="K14" s="62">
        <v>-871868</v>
      </c>
      <c r="L14" s="62">
        <v>-871868</v>
      </c>
      <c r="M14" s="62">
        <v>-871868</v>
      </c>
      <c r="N14" s="62">
        <v>-871868</v>
      </c>
      <c r="O14" s="62">
        <v>-871867.1</v>
      </c>
      <c r="P14" s="5"/>
    </row>
    <row r="15" spans="1:16" x14ac:dyDescent="0.3">
      <c r="A15" s="71"/>
      <c r="B15" s="71"/>
      <c r="C15" s="64">
        <f>SUM(C11:C14)</f>
        <v>-90788559</v>
      </c>
      <c r="D15" s="64">
        <f>SUM(D11:D14)</f>
        <v>-90543005</v>
      </c>
      <c r="E15" s="64">
        <f t="shared" ref="E15:O15" si="0">SUM(E11:E14)</f>
        <v>-90788561</v>
      </c>
      <c r="F15" s="64">
        <f t="shared" si="0"/>
        <v>-90414923.208485872</v>
      </c>
      <c r="G15" s="64">
        <f t="shared" si="0"/>
        <v>-90414923.208485872</v>
      </c>
      <c r="H15" s="64">
        <f t="shared" si="0"/>
        <v>-90414923.208485872</v>
      </c>
      <c r="I15" s="64">
        <f t="shared" si="0"/>
        <v>-90260198.840000004</v>
      </c>
      <c r="J15" s="64">
        <f t="shared" si="0"/>
        <v>-90260198.840000004</v>
      </c>
      <c r="K15" s="64">
        <f t="shared" si="0"/>
        <v>-90260198.840000004</v>
      </c>
      <c r="L15" s="64">
        <f t="shared" si="0"/>
        <v>-90015840.659999996</v>
      </c>
      <c r="M15" s="64">
        <f t="shared" si="0"/>
        <v>-90015840.659999996</v>
      </c>
      <c r="N15" s="64">
        <f t="shared" si="0"/>
        <v>-90015840.659999996</v>
      </c>
      <c r="O15" s="64">
        <f t="shared" si="0"/>
        <v>-87660563.499999985</v>
      </c>
      <c r="P15" s="5"/>
    </row>
    <row r="16" spans="1:16" x14ac:dyDescent="0.3">
      <c r="A16" s="69"/>
      <c r="B16" s="69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5"/>
    </row>
    <row r="17" spans="1:20" ht="26" thickBot="1" x14ac:dyDescent="0.35">
      <c r="A17" s="137" t="s">
        <v>96</v>
      </c>
      <c r="B17" s="137"/>
      <c r="C17" s="76">
        <f>C9+C15</f>
        <v>21852826099</v>
      </c>
      <c r="D17" s="76">
        <f t="shared" ref="D17:O17" si="1">D9+D15</f>
        <v>21871703442</v>
      </c>
      <c r="E17" s="76">
        <f t="shared" si="1"/>
        <v>21921544631</v>
      </c>
      <c r="F17" s="76">
        <f t="shared" si="1"/>
        <v>22041582457</v>
      </c>
      <c r="G17" s="76">
        <f t="shared" si="1"/>
        <v>22219476347</v>
      </c>
      <c r="H17" s="76">
        <f t="shared" si="1"/>
        <v>22407869569</v>
      </c>
      <c r="I17" s="76">
        <f t="shared" si="1"/>
        <v>22572472098</v>
      </c>
      <c r="J17" s="76">
        <f t="shared" si="1"/>
        <v>22601329593</v>
      </c>
      <c r="K17" s="76">
        <f t="shared" si="1"/>
        <v>22640351405</v>
      </c>
      <c r="L17" s="76">
        <f t="shared" si="1"/>
        <v>22648725906</v>
      </c>
      <c r="M17" s="76">
        <f t="shared" si="1"/>
        <v>22770924114</v>
      </c>
      <c r="N17" s="76">
        <f t="shared" si="1"/>
        <v>22848779368</v>
      </c>
      <c r="O17" s="76">
        <f t="shared" si="1"/>
        <v>23098387678</v>
      </c>
      <c r="P17" s="76">
        <f>AVERAGE(C17:O17)</f>
        <v>22422767131.307693</v>
      </c>
      <c r="Q17" s="156" t="s">
        <v>102</v>
      </c>
    </row>
    <row r="18" spans="1:20" ht="13.5" thickTop="1" x14ac:dyDescent="0.3">
      <c r="A18" s="73"/>
      <c r="B18" s="73"/>
      <c r="C18" s="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5"/>
      <c r="O18" s="5"/>
      <c r="P18" s="5"/>
    </row>
    <row r="19" spans="1:20" x14ac:dyDescent="0.3">
      <c r="A19" s="71"/>
      <c r="B19" s="71"/>
      <c r="C19" s="5"/>
      <c r="D19" s="62"/>
      <c r="E19" s="62"/>
      <c r="F19" s="62"/>
      <c r="G19" s="62"/>
      <c r="H19" s="66"/>
      <c r="I19" s="66"/>
      <c r="J19" s="66"/>
      <c r="K19" s="66"/>
      <c r="L19" s="66"/>
      <c r="M19" s="65"/>
      <c r="N19" s="5"/>
      <c r="O19" s="5"/>
      <c r="P19" s="5"/>
    </row>
    <row r="20" spans="1:20" x14ac:dyDescent="0.3">
      <c r="A20" s="69" t="s">
        <v>61</v>
      </c>
      <c r="B20" s="75" t="s">
        <v>38</v>
      </c>
      <c r="C20" s="5">
        <v>11971639664</v>
      </c>
      <c r="D20" s="5">
        <v>11967660864</v>
      </c>
      <c r="E20" s="5">
        <v>11984974146</v>
      </c>
      <c r="F20" s="5">
        <v>12079154351</v>
      </c>
      <c r="G20" s="5">
        <v>12161811662</v>
      </c>
      <c r="H20" s="5">
        <v>12338679770</v>
      </c>
      <c r="I20" s="5">
        <v>12481455568</v>
      </c>
      <c r="J20" s="5">
        <v>12490432064</v>
      </c>
      <c r="K20" s="5">
        <v>12486449673</v>
      </c>
      <c r="L20" s="5">
        <v>12482507168</v>
      </c>
      <c r="M20" s="5">
        <v>12585854274</v>
      </c>
      <c r="N20" s="5">
        <v>12656319892</v>
      </c>
      <c r="O20" s="5">
        <v>12882766701</v>
      </c>
      <c r="P20" s="5"/>
    </row>
    <row r="21" spans="1:20" x14ac:dyDescent="0.3">
      <c r="A21" s="69" t="s">
        <v>57</v>
      </c>
      <c r="B21" s="70" t="s">
        <v>33</v>
      </c>
      <c r="C21" s="62">
        <v>-8165987</v>
      </c>
      <c r="D21" s="62">
        <v>-8165987</v>
      </c>
      <c r="E21" s="62">
        <v>-8165987</v>
      </c>
      <c r="F21" s="62">
        <v>-8147851</v>
      </c>
      <c r="G21" s="62">
        <v>-8147851</v>
      </c>
      <c r="H21" s="62">
        <v>-8147851</v>
      </c>
      <c r="I21" s="62">
        <v>-8147851</v>
      </c>
      <c r="J21" s="62">
        <v>-8147851</v>
      </c>
      <c r="K21" s="62">
        <v>-8147851</v>
      </c>
      <c r="L21" s="62">
        <v>-7129165</v>
      </c>
      <c r="M21" s="62">
        <v>-7129165</v>
      </c>
      <c r="N21" s="62">
        <v>-7129165</v>
      </c>
      <c r="O21" s="62">
        <v>-7129165</v>
      </c>
      <c r="P21" s="5"/>
    </row>
    <row r="22" spans="1:20" ht="26" thickBot="1" x14ac:dyDescent="0.35">
      <c r="A22" s="137" t="s">
        <v>97</v>
      </c>
      <c r="B22" s="72"/>
      <c r="C22" s="77">
        <f>C20+C21</f>
        <v>11963473677</v>
      </c>
      <c r="D22" s="77">
        <f t="shared" ref="D22:O22" si="2">D20+D21</f>
        <v>11959494877</v>
      </c>
      <c r="E22" s="77">
        <f t="shared" si="2"/>
        <v>11976808159</v>
      </c>
      <c r="F22" s="77">
        <f t="shared" si="2"/>
        <v>12071006500</v>
      </c>
      <c r="G22" s="77">
        <f t="shared" si="2"/>
        <v>12153663811</v>
      </c>
      <c r="H22" s="77">
        <f t="shared" si="2"/>
        <v>12330531919</v>
      </c>
      <c r="I22" s="77">
        <f t="shared" si="2"/>
        <v>12473307717</v>
      </c>
      <c r="J22" s="77">
        <f t="shared" si="2"/>
        <v>12482284213</v>
      </c>
      <c r="K22" s="77">
        <f t="shared" si="2"/>
        <v>12478301822</v>
      </c>
      <c r="L22" s="77">
        <f t="shared" si="2"/>
        <v>12475378003</v>
      </c>
      <c r="M22" s="77">
        <f t="shared" si="2"/>
        <v>12578725109</v>
      </c>
      <c r="N22" s="77">
        <f t="shared" si="2"/>
        <v>12649190727</v>
      </c>
      <c r="O22" s="77">
        <f t="shared" si="2"/>
        <v>12875637536</v>
      </c>
      <c r="P22" s="76">
        <f>AVERAGE(C22:O22)</f>
        <v>12343677236.153847</v>
      </c>
      <c r="Q22" s="156" t="s">
        <v>103</v>
      </c>
    </row>
    <row r="23" spans="1:20" ht="13.5" thickTop="1" x14ac:dyDescent="0.3">
      <c r="A23" s="74"/>
      <c r="B23" s="7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20" x14ac:dyDescent="0.3">
      <c r="A24" s="74"/>
      <c r="B24" s="74"/>
      <c r="C24" s="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5"/>
      <c r="O24" s="5"/>
      <c r="P24" s="5"/>
    </row>
    <row r="25" spans="1:20" x14ac:dyDescent="0.3">
      <c r="A25" s="69" t="s">
        <v>64</v>
      </c>
      <c r="B25" s="74" t="s">
        <v>37</v>
      </c>
      <c r="C25" s="5">
        <v>336316262</v>
      </c>
      <c r="D25" s="5">
        <v>337116393</v>
      </c>
      <c r="E25" s="5">
        <v>336985074</v>
      </c>
      <c r="F25" s="5">
        <v>336758913</v>
      </c>
      <c r="G25" s="5">
        <v>337280927</v>
      </c>
      <c r="H25" s="5">
        <v>334893628</v>
      </c>
      <c r="I25" s="5">
        <v>337357095</v>
      </c>
      <c r="J25" s="5">
        <v>338395942</v>
      </c>
      <c r="K25" s="5">
        <v>338707590</v>
      </c>
      <c r="L25" s="5">
        <v>339401700</v>
      </c>
      <c r="M25" s="5">
        <v>340224442</v>
      </c>
      <c r="N25" s="5">
        <v>341113177</v>
      </c>
      <c r="O25" s="5">
        <v>343454212</v>
      </c>
      <c r="P25" s="5"/>
    </row>
    <row r="26" spans="1:20" x14ac:dyDescent="0.3">
      <c r="A26" s="69" t="s">
        <v>60</v>
      </c>
      <c r="B26" s="70" t="s">
        <v>36</v>
      </c>
      <c r="C26" s="5">
        <v>-1099285</v>
      </c>
      <c r="D26" s="5">
        <v>-871868</v>
      </c>
      <c r="E26" s="5">
        <v>-1099287</v>
      </c>
      <c r="F26" s="5">
        <v>-871868</v>
      </c>
      <c r="G26" s="5">
        <v>-871868</v>
      </c>
      <c r="H26" s="5">
        <v>-871868</v>
      </c>
      <c r="I26" s="5">
        <v>-871868</v>
      </c>
      <c r="J26" s="5">
        <v>-871868</v>
      </c>
      <c r="K26" s="5">
        <v>-871868</v>
      </c>
      <c r="L26" s="5">
        <v>-871868</v>
      </c>
      <c r="M26" s="5">
        <v>-871868</v>
      </c>
      <c r="N26" s="5">
        <v>-871868</v>
      </c>
      <c r="O26" s="5">
        <v>-871867</v>
      </c>
      <c r="P26" s="5"/>
    </row>
    <row r="27" spans="1:20" ht="26" thickBot="1" x14ac:dyDescent="0.35">
      <c r="A27" s="137" t="s">
        <v>98</v>
      </c>
      <c r="B27" s="72"/>
      <c r="C27" s="77">
        <f>C25+C26</f>
        <v>335216977</v>
      </c>
      <c r="D27" s="77">
        <f t="shared" ref="D27:O27" si="3">D25+D26</f>
        <v>336244525</v>
      </c>
      <c r="E27" s="77">
        <f t="shared" si="3"/>
        <v>335885787</v>
      </c>
      <c r="F27" s="77">
        <f t="shared" si="3"/>
        <v>335887045</v>
      </c>
      <c r="G27" s="77">
        <f t="shared" si="3"/>
        <v>336409059</v>
      </c>
      <c r="H27" s="77">
        <f t="shared" si="3"/>
        <v>334021760</v>
      </c>
      <c r="I27" s="77">
        <f t="shared" si="3"/>
        <v>336485227</v>
      </c>
      <c r="J27" s="77">
        <f t="shared" si="3"/>
        <v>337524074</v>
      </c>
      <c r="K27" s="77">
        <f t="shared" si="3"/>
        <v>337835722</v>
      </c>
      <c r="L27" s="77">
        <f t="shared" si="3"/>
        <v>338529832</v>
      </c>
      <c r="M27" s="77">
        <f t="shared" si="3"/>
        <v>339352574</v>
      </c>
      <c r="N27" s="77">
        <f t="shared" si="3"/>
        <v>340241309</v>
      </c>
      <c r="O27" s="77">
        <f t="shared" si="3"/>
        <v>342582345</v>
      </c>
      <c r="P27" s="76">
        <f>AVERAGE(C27:O27)</f>
        <v>337401248.92307693</v>
      </c>
      <c r="Q27" s="156" t="s">
        <v>104</v>
      </c>
    </row>
    <row r="28" spans="1:20" ht="13.5" thickTop="1" x14ac:dyDescent="0.3"/>
    <row r="29" spans="1:20" x14ac:dyDescent="0.3">
      <c r="D29" s="118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1:20" x14ac:dyDescent="0.3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1:20" x14ac:dyDescent="0.3"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1:20" x14ac:dyDescent="0.3">
      <c r="D32" s="1"/>
      <c r="E32" s="1"/>
      <c r="F32" s="1"/>
      <c r="G32" s="1"/>
      <c r="H32" s="1"/>
      <c r="I32" s="1"/>
      <c r="J32" s="1"/>
      <c r="K32" s="1"/>
      <c r="L32" s="1"/>
      <c r="M32" s="1"/>
      <c r="T32" s="1"/>
    </row>
    <row r="34" spans="3:15" x14ac:dyDescent="0.3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</sheetData>
  <mergeCells count="5">
    <mergeCell ref="A1:O1"/>
    <mergeCell ref="A2:O2"/>
    <mergeCell ref="A4:O4"/>
    <mergeCell ref="A3:O3"/>
    <mergeCell ref="D6:N6"/>
  </mergeCells>
  <pageMargins left="0.7" right="0.7" top="0.75" bottom="0.75" header="0.3" footer="0.3"/>
  <pageSetup paperSize="5" scale="50" orientation="landscape" r:id="rId1"/>
  <ignoredErrors>
    <ignoredError sqref="C15:O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zoomScaleNormal="100" workbookViewId="0">
      <selection sqref="A1:P1"/>
    </sheetView>
  </sheetViews>
  <sheetFormatPr defaultColWidth="9.1796875" defaultRowHeight="12.5" x14ac:dyDescent="0.25"/>
  <cols>
    <col min="1" max="1" width="22" style="4" customWidth="1"/>
    <col min="2" max="2" width="15.81640625" style="4" bestFit="1" customWidth="1"/>
    <col min="3" max="3" width="25.81640625" style="4" bestFit="1" customWidth="1"/>
    <col min="4" max="4" width="15.453125" style="4" bestFit="1" customWidth="1"/>
    <col min="5" max="8" width="11.81640625" style="4" bestFit="1" customWidth="1"/>
    <col min="9" max="9" width="11.54296875" style="4" customWidth="1"/>
    <col min="10" max="10" width="12" style="4" customWidth="1"/>
    <col min="11" max="11" width="11.81640625" style="4" bestFit="1" customWidth="1"/>
    <col min="12" max="12" width="13.81640625" style="4" customWidth="1"/>
    <col min="13" max="16" width="11.81640625" style="4" bestFit="1" customWidth="1"/>
    <col min="17" max="17" width="14" style="4" bestFit="1" customWidth="1"/>
    <col min="18" max="18" width="11.81640625" style="4" customWidth="1"/>
    <col min="19" max="16384" width="9.1796875" style="4"/>
  </cols>
  <sheetData>
    <row r="1" spans="1:18" ht="15" customHeight="1" x14ac:dyDescent="0.3">
      <c r="A1" s="172" t="s">
        <v>26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8" ht="15" customHeight="1" x14ac:dyDescent="0.3">
      <c r="A2" s="176" t="s">
        <v>41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" t="s">
        <v>115</v>
      </c>
    </row>
    <row r="3" spans="1:18" ht="15" customHeight="1" x14ac:dyDescent="0.3">
      <c r="A3" s="176" t="s">
        <v>90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"/>
    </row>
    <row r="4" spans="1:18" ht="15" customHeight="1" x14ac:dyDescent="0.3">
      <c r="A4" s="176" t="s">
        <v>113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1:18" ht="13" x14ac:dyDescent="0.3">
      <c r="B5" s="43" t="s">
        <v>1</v>
      </c>
      <c r="D5" s="135" t="s">
        <v>63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35" t="s">
        <v>63</v>
      </c>
    </row>
    <row r="6" spans="1:18" ht="13.5" thickBot="1" x14ac:dyDescent="0.35">
      <c r="A6" s="142" t="s">
        <v>39</v>
      </c>
      <c r="B6" s="146" t="s">
        <v>27</v>
      </c>
      <c r="C6" s="147" t="s">
        <v>14</v>
      </c>
      <c r="D6" s="44">
        <v>43435</v>
      </c>
      <c r="E6" s="45" t="s">
        <v>2</v>
      </c>
      <c r="F6" s="46" t="s">
        <v>3</v>
      </c>
      <c r="G6" s="45" t="s">
        <v>4</v>
      </c>
      <c r="H6" s="46" t="s">
        <v>5</v>
      </c>
      <c r="I6" s="45" t="s">
        <v>6</v>
      </c>
      <c r="J6" s="46" t="s">
        <v>7</v>
      </c>
      <c r="K6" s="45" t="s">
        <v>8</v>
      </c>
      <c r="L6" s="46" t="s">
        <v>9</v>
      </c>
      <c r="M6" s="45" t="s">
        <v>10</v>
      </c>
      <c r="N6" s="46" t="s">
        <v>11</v>
      </c>
      <c r="O6" s="45" t="s">
        <v>12</v>
      </c>
      <c r="P6" s="44">
        <v>43830</v>
      </c>
      <c r="Q6" s="47" t="s">
        <v>18</v>
      </c>
    </row>
    <row r="7" spans="1:18" ht="13" x14ac:dyDescent="0.3">
      <c r="A7" s="78"/>
      <c r="B7" s="79"/>
      <c r="C7" s="80"/>
      <c r="D7" s="48"/>
      <c r="E7" s="49"/>
      <c r="F7" s="50"/>
      <c r="G7" s="49"/>
      <c r="H7" s="50"/>
      <c r="I7" s="49"/>
      <c r="J7" s="50"/>
      <c r="K7" s="49"/>
      <c r="L7" s="50"/>
      <c r="M7" s="49"/>
      <c r="N7" s="50"/>
      <c r="O7" s="49"/>
      <c r="P7" s="50"/>
      <c r="Q7" s="51"/>
    </row>
    <row r="8" spans="1:18" ht="28.5" customHeight="1" x14ac:dyDescent="0.3">
      <c r="A8" s="81" t="s">
        <v>99</v>
      </c>
      <c r="B8" s="82" t="s">
        <v>45</v>
      </c>
      <c r="C8" s="83" t="s">
        <v>13</v>
      </c>
      <c r="D8" s="52">
        <v>23153756</v>
      </c>
      <c r="E8" s="52">
        <v>23029898</v>
      </c>
      <c r="F8" s="52">
        <v>22560436</v>
      </c>
      <c r="G8" s="52">
        <v>22245881</v>
      </c>
      <c r="H8" s="52">
        <v>22280364</v>
      </c>
      <c r="I8" s="52">
        <v>22978375</v>
      </c>
      <c r="J8" s="52">
        <v>23216386</v>
      </c>
      <c r="K8" s="52">
        <v>23329034</v>
      </c>
      <c r="L8" s="52">
        <v>23299383</v>
      </c>
      <c r="M8" s="52">
        <v>23317025</v>
      </c>
      <c r="N8" s="52">
        <v>23489443</v>
      </c>
      <c r="O8" s="52">
        <v>23736372</v>
      </c>
      <c r="P8" s="52">
        <v>22594669</v>
      </c>
      <c r="Q8" s="53">
        <f>AVERAGE(D8:P8)</f>
        <v>23017770.923076924</v>
      </c>
      <c r="R8" s="155" t="s">
        <v>105</v>
      </c>
    </row>
    <row r="9" spans="1:18" ht="13" x14ac:dyDescent="0.3">
      <c r="A9" s="81"/>
      <c r="B9" s="84"/>
      <c r="C9" s="80"/>
      <c r="D9" s="50"/>
      <c r="E9" s="49"/>
      <c r="F9" s="50"/>
      <c r="G9" s="49"/>
      <c r="H9" s="50"/>
      <c r="I9" s="49"/>
      <c r="J9" s="50"/>
      <c r="K9" s="49"/>
      <c r="L9" s="50"/>
      <c r="M9" s="49"/>
      <c r="N9" s="50"/>
      <c r="O9" s="49"/>
      <c r="P9" s="50"/>
      <c r="Q9" s="51"/>
    </row>
    <row r="10" spans="1:18" ht="13" x14ac:dyDescent="0.3">
      <c r="A10" s="81" t="s">
        <v>44</v>
      </c>
      <c r="B10" s="84" t="s">
        <v>46</v>
      </c>
      <c r="C10" s="83" t="s">
        <v>13</v>
      </c>
      <c r="D10" s="52">
        <v>-16147089</v>
      </c>
      <c r="E10" s="52">
        <v>-16219100</v>
      </c>
      <c r="F10" s="52">
        <v>-16312808</v>
      </c>
      <c r="G10" s="52">
        <v>-16313105</v>
      </c>
      <c r="H10" s="52">
        <v>-16350621</v>
      </c>
      <c r="I10" s="52">
        <v>-16463862</v>
      </c>
      <c r="J10" s="52">
        <v>-16665061</v>
      </c>
      <c r="K10" s="52">
        <v>-16767092</v>
      </c>
      <c r="L10" s="52">
        <v>-16711332</v>
      </c>
      <c r="M10" s="52">
        <v>-16716449</v>
      </c>
      <c r="N10" s="52">
        <v>-16878931</v>
      </c>
      <c r="O10" s="52">
        <v>-17119130</v>
      </c>
      <c r="P10" s="52">
        <v>-16002134</v>
      </c>
      <c r="Q10" s="51"/>
    </row>
    <row r="11" spans="1:18" ht="13" x14ac:dyDescent="0.3">
      <c r="A11" s="78"/>
      <c r="B11" s="79"/>
      <c r="C11" s="80"/>
      <c r="D11" s="48"/>
      <c r="E11" s="49"/>
      <c r="F11" s="50"/>
      <c r="G11" s="49"/>
      <c r="H11" s="50"/>
      <c r="I11" s="49"/>
      <c r="J11" s="50"/>
      <c r="K11" s="49"/>
      <c r="L11" s="50"/>
      <c r="M11" s="49"/>
      <c r="N11" s="50"/>
      <c r="O11" s="49"/>
      <c r="P11" s="50"/>
      <c r="Q11" s="51"/>
    </row>
    <row r="12" spans="1:18" ht="26" thickBot="1" x14ac:dyDescent="0.35">
      <c r="A12" s="85" t="s">
        <v>76</v>
      </c>
      <c r="B12" s="86" t="s">
        <v>47</v>
      </c>
      <c r="C12" s="87" t="s">
        <v>48</v>
      </c>
      <c r="D12" s="88">
        <f>D8+D10</f>
        <v>7006667</v>
      </c>
      <c r="E12" s="88">
        <f t="shared" ref="E12:P12" si="0">E8+E10</f>
        <v>6810798</v>
      </c>
      <c r="F12" s="88">
        <f t="shared" si="0"/>
        <v>6247628</v>
      </c>
      <c r="G12" s="88">
        <f t="shared" si="0"/>
        <v>5932776</v>
      </c>
      <c r="H12" s="88">
        <f t="shared" si="0"/>
        <v>5929743</v>
      </c>
      <c r="I12" s="88">
        <f t="shared" si="0"/>
        <v>6514513</v>
      </c>
      <c r="J12" s="88">
        <f t="shared" si="0"/>
        <v>6551325</v>
      </c>
      <c r="K12" s="88">
        <f t="shared" si="0"/>
        <v>6561942</v>
      </c>
      <c r="L12" s="88">
        <f t="shared" si="0"/>
        <v>6588051</v>
      </c>
      <c r="M12" s="88">
        <f t="shared" si="0"/>
        <v>6600576</v>
      </c>
      <c r="N12" s="88">
        <f t="shared" si="0"/>
        <v>6610512</v>
      </c>
      <c r="O12" s="88">
        <f t="shared" si="0"/>
        <v>6617242</v>
      </c>
      <c r="P12" s="88">
        <f t="shared" si="0"/>
        <v>6592535</v>
      </c>
      <c r="Q12" s="76">
        <f>AVERAGE(D12:P12)</f>
        <v>6504946.769230769</v>
      </c>
      <c r="R12" s="156" t="s">
        <v>106</v>
      </c>
    </row>
    <row r="13" spans="1:18" ht="13.5" thickTop="1" x14ac:dyDescent="0.3">
      <c r="A13" s="81"/>
      <c r="B13" s="81"/>
      <c r="C13" s="81"/>
      <c r="D13" s="54"/>
      <c r="E13" s="54"/>
      <c r="F13" s="54"/>
      <c r="G13" s="54"/>
      <c r="H13" s="54"/>
      <c r="I13" s="54"/>
      <c r="J13" s="54" t="s">
        <v>1</v>
      </c>
      <c r="K13" s="54" t="s">
        <v>1</v>
      </c>
      <c r="L13" s="54"/>
      <c r="M13" s="54"/>
      <c r="N13" s="54"/>
      <c r="O13" s="55"/>
      <c r="P13" s="55"/>
    </row>
    <row r="14" spans="1:18" ht="13" x14ac:dyDescent="0.3">
      <c r="B14" s="4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8" ht="13" x14ac:dyDescent="0.3">
      <c r="B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8" ht="13" x14ac:dyDescent="0.3">
      <c r="B16" s="56"/>
      <c r="D16" s="5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</row>
    <row r="17" spans="2:17" ht="13" x14ac:dyDescent="0.3">
      <c r="B17" s="56"/>
      <c r="D17" s="5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7" ht="13" x14ac:dyDescent="0.3">
      <c r="B18" s="56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2:17" ht="13" x14ac:dyDescent="0.3">
      <c r="B19" s="56"/>
    </row>
    <row r="20" spans="2:17" ht="13" x14ac:dyDescent="0.3">
      <c r="B20" s="56"/>
    </row>
    <row r="21" spans="2:17" ht="13" x14ac:dyDescent="0.3">
      <c r="B21" s="56"/>
    </row>
    <row r="22" spans="2:17" ht="13" x14ac:dyDescent="0.3">
      <c r="B22" s="56"/>
    </row>
    <row r="23" spans="2:17" ht="13" x14ac:dyDescent="0.3">
      <c r="B23" s="56"/>
    </row>
    <row r="24" spans="2:17" ht="13" x14ac:dyDescent="0.3">
      <c r="B24" s="56"/>
    </row>
  </sheetData>
  <mergeCells count="4">
    <mergeCell ref="A1:P1"/>
    <mergeCell ref="A2:P2"/>
    <mergeCell ref="A3:P3"/>
    <mergeCell ref="A4:P4"/>
  </mergeCells>
  <phoneticPr fontId="8" type="noConversion"/>
  <pageMargins left="0.7" right="0.7" top="0.75" bottom="0.75" header="0.3" footer="0.3"/>
  <pageSetup paperSize="5" scale="64" orientation="landscape" r:id="rId1"/>
  <ignoredErrors>
    <ignoredError sqref="Q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showGridLines="0" zoomScaleNormal="100" workbookViewId="0">
      <selection sqref="A1:G1"/>
    </sheetView>
  </sheetViews>
  <sheetFormatPr defaultColWidth="9.1796875" defaultRowHeight="12.5" x14ac:dyDescent="0.25"/>
  <cols>
    <col min="1" max="1" width="29" style="15" customWidth="1"/>
    <col min="2" max="2" width="12" style="15" bestFit="1" customWidth="1"/>
    <col min="3" max="3" width="9" style="4" customWidth="1"/>
    <col min="4" max="4" width="39" style="4" customWidth="1"/>
    <col min="5" max="5" width="14" style="42" bestFit="1" customWidth="1"/>
    <col min="6" max="6" width="11.81640625" style="42" bestFit="1" customWidth="1"/>
    <col min="7" max="7" width="13.54296875" style="42" customWidth="1"/>
    <col min="8" max="8" width="16.1796875" style="15" customWidth="1"/>
    <col min="9" max="9" width="11.81640625" style="15" customWidth="1"/>
    <col min="10" max="10" width="10.1796875" style="15" bestFit="1" customWidth="1"/>
    <col min="11" max="11" width="9.1796875" style="15"/>
    <col min="12" max="12" width="10.1796875" style="15" bestFit="1" customWidth="1"/>
    <col min="13" max="16384" width="9.1796875" style="15"/>
  </cols>
  <sheetData>
    <row r="1" spans="1:9" ht="15" customHeight="1" x14ac:dyDescent="0.3">
      <c r="A1" s="178" t="s">
        <v>26</v>
      </c>
      <c r="B1" s="178"/>
      <c r="C1" s="178"/>
      <c r="D1" s="178"/>
      <c r="E1" s="178"/>
      <c r="F1" s="178"/>
      <c r="G1" s="178"/>
    </row>
    <row r="2" spans="1:9" ht="15" customHeight="1" x14ac:dyDescent="0.3">
      <c r="A2" s="178" t="s">
        <v>42</v>
      </c>
      <c r="B2" s="178"/>
      <c r="C2" s="178"/>
      <c r="D2" s="178"/>
      <c r="E2" s="178"/>
      <c r="F2" s="178"/>
      <c r="G2" s="178"/>
      <c r="H2" s="1" t="s">
        <v>116</v>
      </c>
    </row>
    <row r="3" spans="1:9" ht="15" customHeight="1" x14ac:dyDescent="0.3">
      <c r="A3" s="177" t="s">
        <v>87</v>
      </c>
      <c r="B3" s="177"/>
      <c r="C3" s="177"/>
      <c r="D3" s="177"/>
      <c r="E3" s="177"/>
      <c r="F3" s="177"/>
      <c r="G3" s="177"/>
      <c r="H3" s="1"/>
    </row>
    <row r="4" spans="1:9" ht="15" customHeight="1" x14ac:dyDescent="0.3">
      <c r="A4" s="178" t="s">
        <v>113</v>
      </c>
      <c r="B4" s="178"/>
      <c r="C4" s="178"/>
      <c r="D4" s="178"/>
      <c r="E4" s="178"/>
      <c r="F4" s="178"/>
      <c r="G4" s="178"/>
    </row>
    <row r="5" spans="1:9" ht="15" customHeight="1" x14ac:dyDescent="0.3">
      <c r="A5" s="136"/>
      <c r="B5" s="136"/>
      <c r="C5" s="136"/>
      <c r="D5" s="136"/>
      <c r="E5" s="136"/>
      <c r="F5" s="136"/>
      <c r="G5" s="136"/>
    </row>
    <row r="6" spans="1:9" s="6" customFormat="1" ht="13.5" thickBot="1" x14ac:dyDescent="0.35">
      <c r="A6" s="89" t="s">
        <v>39</v>
      </c>
      <c r="B6" s="89" t="s">
        <v>27</v>
      </c>
      <c r="C6" s="89" t="s">
        <v>22</v>
      </c>
      <c r="D6" s="89" t="s">
        <v>14</v>
      </c>
      <c r="E6" s="138">
        <v>43465</v>
      </c>
      <c r="F6" s="32" t="s">
        <v>21</v>
      </c>
      <c r="G6" s="138">
        <v>43830</v>
      </c>
      <c r="H6" s="33" t="s">
        <v>18</v>
      </c>
    </row>
    <row r="7" spans="1:9" s="6" customFormat="1" ht="13" customHeight="1" x14ac:dyDescent="0.3">
      <c r="A7" s="85"/>
      <c r="B7" s="85"/>
      <c r="C7" s="90"/>
      <c r="D7" s="90"/>
      <c r="E7" s="34"/>
      <c r="F7" s="35"/>
      <c r="G7" s="36"/>
    </row>
    <row r="8" spans="1:9" s="6" customFormat="1" ht="13" x14ac:dyDescent="0.3">
      <c r="A8" s="91" t="s">
        <v>88</v>
      </c>
      <c r="B8" s="91"/>
      <c r="C8" s="92"/>
      <c r="D8" s="123" t="s">
        <v>49</v>
      </c>
      <c r="E8" s="109">
        <v>19409280</v>
      </c>
      <c r="F8" s="109">
        <v>5925696</v>
      </c>
      <c r="G8" s="109">
        <f>E8+F8</f>
        <v>25334976</v>
      </c>
      <c r="H8" s="115"/>
    </row>
    <row r="9" spans="1:9" s="6" customFormat="1" ht="13" x14ac:dyDescent="0.3">
      <c r="A9" s="85"/>
      <c r="B9" s="85"/>
      <c r="C9" s="90"/>
      <c r="D9" s="90"/>
      <c r="E9" s="34"/>
      <c r="F9" s="35"/>
      <c r="G9" s="36"/>
      <c r="I9" s="111"/>
    </row>
    <row r="10" spans="1:9" ht="13" x14ac:dyDescent="0.3">
      <c r="A10" s="81" t="s">
        <v>44</v>
      </c>
      <c r="B10" s="93" t="s">
        <v>46</v>
      </c>
      <c r="C10" s="94"/>
      <c r="D10" s="93" t="s">
        <v>120</v>
      </c>
      <c r="E10" s="110">
        <v>495178</v>
      </c>
      <c r="F10" s="110"/>
      <c r="G10" s="110">
        <f>E10+F10</f>
        <v>495178</v>
      </c>
    </row>
    <row r="11" spans="1:9" ht="13" x14ac:dyDescent="0.3">
      <c r="A11" s="81"/>
      <c r="B11" s="93"/>
      <c r="C11" s="94"/>
      <c r="D11" s="96" t="s">
        <v>47</v>
      </c>
      <c r="E11" s="122">
        <f>E8-E10</f>
        <v>18914102</v>
      </c>
      <c r="F11" s="122">
        <f t="shared" ref="F11" si="0">F8-F10</f>
        <v>5925696</v>
      </c>
      <c r="G11" s="122">
        <f>G8-G10</f>
        <v>24839798</v>
      </c>
    </row>
    <row r="12" spans="1:9" s="6" customFormat="1" ht="13" x14ac:dyDescent="0.3">
      <c r="A12" s="85"/>
      <c r="B12" s="85"/>
      <c r="C12" s="90"/>
      <c r="D12" s="90"/>
      <c r="E12" s="34"/>
      <c r="F12" s="35"/>
      <c r="G12" s="36"/>
    </row>
    <row r="13" spans="1:9" s="6" customFormat="1" ht="13" x14ac:dyDescent="0.3">
      <c r="A13" s="81" t="s">
        <v>44</v>
      </c>
      <c r="B13" s="91" t="s">
        <v>28</v>
      </c>
      <c r="C13" s="95" t="s">
        <v>24</v>
      </c>
      <c r="D13" s="81" t="s">
        <v>50</v>
      </c>
      <c r="E13" s="38">
        <v>2766654</v>
      </c>
      <c r="F13" s="38">
        <v>340371</v>
      </c>
      <c r="G13" s="37">
        <f>E13+F13</f>
        <v>3107025</v>
      </c>
      <c r="H13" s="39"/>
    </row>
    <row r="14" spans="1:9" s="6" customFormat="1" ht="13" x14ac:dyDescent="0.3">
      <c r="A14" s="81" t="s">
        <v>44</v>
      </c>
      <c r="B14" s="91" t="s">
        <v>28</v>
      </c>
      <c r="C14" s="95" t="s">
        <v>23</v>
      </c>
      <c r="D14" s="81" t="s">
        <v>51</v>
      </c>
      <c r="E14" s="38">
        <v>10946273</v>
      </c>
      <c r="F14" s="38">
        <v>4931956</v>
      </c>
      <c r="G14" s="37">
        <f>E14+F14</f>
        <v>15878229</v>
      </c>
      <c r="H14" s="39"/>
    </row>
    <row r="15" spans="1:9" s="6" customFormat="1" ht="13" x14ac:dyDescent="0.3">
      <c r="A15" s="81"/>
      <c r="B15" s="91"/>
      <c r="C15" s="95" t="s">
        <v>52</v>
      </c>
      <c r="D15" s="81" t="s">
        <v>54</v>
      </c>
      <c r="E15" s="38">
        <v>328585</v>
      </c>
      <c r="F15" s="38">
        <v>316601</v>
      </c>
      <c r="G15" s="37">
        <f>E15+F15</f>
        <v>645186</v>
      </c>
      <c r="H15" s="39"/>
    </row>
    <row r="16" spans="1:9" s="6" customFormat="1" ht="13" x14ac:dyDescent="0.3">
      <c r="A16" s="81"/>
      <c r="B16" s="91"/>
      <c r="C16" s="95" t="s">
        <v>53</v>
      </c>
      <c r="D16" s="81" t="s">
        <v>55</v>
      </c>
      <c r="E16" s="38">
        <v>4872590</v>
      </c>
      <c r="F16" s="38">
        <v>336768</v>
      </c>
      <c r="G16" s="37">
        <f>E16+F16</f>
        <v>5209358</v>
      </c>
      <c r="H16" s="39"/>
    </row>
    <row r="17" spans="1:14" s="6" customFormat="1" ht="15" customHeight="1" x14ac:dyDescent="0.3">
      <c r="A17" s="85"/>
      <c r="B17" s="85"/>
      <c r="C17" s="81"/>
      <c r="D17" s="81"/>
      <c r="E17" s="38"/>
      <c r="F17" s="38"/>
      <c r="G17" s="38"/>
      <c r="H17" s="39"/>
    </row>
    <row r="18" spans="1:14" s="40" customFormat="1" ht="25.5" x14ac:dyDescent="0.3">
      <c r="A18" s="85" t="s">
        <v>89</v>
      </c>
      <c r="B18" s="96"/>
      <c r="C18" s="96"/>
      <c r="D18" s="97" t="s">
        <v>29</v>
      </c>
      <c r="E18" s="98">
        <f>SUM(E13:E17)</f>
        <v>18914102</v>
      </c>
      <c r="F18" s="98">
        <f t="shared" ref="F18" si="1">SUM(F13:F17)</f>
        <v>5925696</v>
      </c>
      <c r="G18" s="98">
        <f>SUM(G13:G17)</f>
        <v>24839798</v>
      </c>
      <c r="H18" s="99">
        <f>AVERAGE(E18,G18)</f>
        <v>21876950</v>
      </c>
      <c r="I18" s="153" t="s">
        <v>107</v>
      </c>
      <c r="J18" s="112"/>
      <c r="K18" s="117"/>
      <c r="L18" s="112"/>
      <c r="N18" s="112"/>
    </row>
    <row r="19" spans="1:14" s="6" customFormat="1" ht="13" x14ac:dyDescent="0.3">
      <c r="E19" s="41"/>
      <c r="F19" s="41">
        <f>F11-F18</f>
        <v>0</v>
      </c>
      <c r="G19" s="41"/>
      <c r="H19" s="39"/>
    </row>
    <row r="20" spans="1:14" x14ac:dyDescent="0.25">
      <c r="E20" s="113"/>
      <c r="F20" s="114"/>
      <c r="G20" s="38"/>
    </row>
    <row r="21" spans="1:14" x14ac:dyDescent="0.25">
      <c r="E21" s="54"/>
      <c r="F21" s="54"/>
      <c r="G21" s="15"/>
      <c r="H21" s="171" t="s">
        <v>1</v>
      </c>
    </row>
    <row r="22" spans="1:14" x14ac:dyDescent="0.25">
      <c r="E22" s="54"/>
      <c r="F22" s="54"/>
      <c r="G22" s="4"/>
      <c r="H22" s="15" t="s">
        <v>1</v>
      </c>
    </row>
    <row r="23" spans="1:14" x14ac:dyDescent="0.25">
      <c r="E23" s="54"/>
      <c r="F23" s="54"/>
      <c r="G23" s="4"/>
    </row>
    <row r="24" spans="1:14" x14ac:dyDescent="0.25">
      <c r="E24" s="54"/>
      <c r="F24" s="54"/>
      <c r="G24" s="38"/>
    </row>
    <row r="25" spans="1:14" x14ac:dyDescent="0.25">
      <c r="E25" s="54"/>
      <c r="F25" s="54"/>
      <c r="G25" s="38"/>
    </row>
    <row r="26" spans="1:14" x14ac:dyDescent="0.25">
      <c r="E26" s="38"/>
      <c r="F26" s="114"/>
      <c r="G26" s="38"/>
    </row>
    <row r="27" spans="1:14" x14ac:dyDescent="0.25">
      <c r="E27" s="38"/>
      <c r="F27" s="38"/>
      <c r="G27" s="38"/>
    </row>
    <row r="32" spans="1:14" s="42" customFormat="1" x14ac:dyDescent="0.25">
      <c r="A32" s="15"/>
      <c r="B32" s="15"/>
      <c r="C32" s="15"/>
      <c r="D32" s="15"/>
      <c r="H32" s="15"/>
      <c r="I32" s="15"/>
      <c r="J32" s="15"/>
      <c r="K32" s="15"/>
      <c r="L32" s="15"/>
    </row>
    <row r="33" spans="1:12" s="42" customFormat="1" x14ac:dyDescent="0.25">
      <c r="A33" s="15"/>
      <c r="B33" s="15"/>
      <c r="C33" s="15"/>
      <c r="D33" s="15"/>
      <c r="H33" s="15"/>
      <c r="I33" s="15"/>
      <c r="J33" s="15"/>
      <c r="K33" s="15"/>
      <c r="L33" s="15"/>
    </row>
    <row r="34" spans="1:12" s="42" customFormat="1" x14ac:dyDescent="0.25">
      <c r="A34" s="15"/>
      <c r="B34" s="15"/>
      <c r="C34" s="15"/>
      <c r="D34" s="15"/>
      <c r="H34" s="15"/>
      <c r="I34" s="15"/>
      <c r="J34" s="15"/>
      <c r="K34" s="15"/>
      <c r="L34" s="15"/>
    </row>
    <row r="35" spans="1:12" s="42" customFormat="1" x14ac:dyDescent="0.25">
      <c r="A35" s="15"/>
      <c r="B35" s="15"/>
      <c r="C35" s="15"/>
      <c r="D35" s="15"/>
      <c r="H35" s="15"/>
      <c r="I35" s="15"/>
      <c r="J35" s="15"/>
      <c r="K35" s="15"/>
      <c r="L35" s="15"/>
    </row>
    <row r="36" spans="1:12" s="42" customFormat="1" x14ac:dyDescent="0.25">
      <c r="A36" s="15"/>
      <c r="B36" s="15"/>
      <c r="C36" s="15"/>
      <c r="D36" s="15"/>
      <c r="H36" s="15"/>
      <c r="I36" s="15"/>
      <c r="J36" s="15"/>
      <c r="K36" s="15"/>
      <c r="L36" s="15"/>
    </row>
    <row r="37" spans="1:12" s="42" customFormat="1" x14ac:dyDescent="0.25">
      <c r="A37" s="15"/>
      <c r="B37" s="15"/>
      <c r="C37" s="15"/>
      <c r="D37" s="15"/>
      <c r="H37" s="15"/>
      <c r="I37" s="15"/>
      <c r="J37" s="15"/>
      <c r="K37" s="15"/>
      <c r="L37" s="15"/>
    </row>
    <row r="38" spans="1:12" s="42" customFormat="1" x14ac:dyDescent="0.25">
      <c r="A38" s="15"/>
      <c r="B38" s="15"/>
      <c r="C38" s="15"/>
      <c r="D38" s="15"/>
      <c r="H38" s="15"/>
      <c r="I38" s="15"/>
      <c r="J38" s="15"/>
      <c r="K38" s="15"/>
      <c r="L38" s="15"/>
    </row>
    <row r="39" spans="1:12" s="42" customFormat="1" x14ac:dyDescent="0.25">
      <c r="A39" s="15"/>
      <c r="B39" s="15"/>
      <c r="C39" s="15"/>
      <c r="D39" s="15"/>
      <c r="H39" s="15"/>
      <c r="I39" s="15"/>
      <c r="J39" s="15"/>
      <c r="K39" s="15"/>
      <c r="L39" s="15"/>
    </row>
    <row r="40" spans="1:12" s="42" customFormat="1" x14ac:dyDescent="0.25">
      <c r="A40" s="15"/>
      <c r="B40" s="15"/>
      <c r="C40" s="15"/>
      <c r="D40" s="15"/>
      <c r="H40" s="15"/>
      <c r="I40" s="15"/>
      <c r="J40" s="15"/>
      <c r="K40" s="15"/>
      <c r="L40" s="15"/>
    </row>
    <row r="41" spans="1:12" s="42" customFormat="1" x14ac:dyDescent="0.25">
      <c r="A41" s="15"/>
      <c r="B41" s="15"/>
      <c r="C41" s="15"/>
      <c r="D41" s="15"/>
      <c r="H41" s="15"/>
      <c r="I41" s="15"/>
      <c r="J41" s="15"/>
      <c r="K41" s="15"/>
      <c r="L41" s="15"/>
    </row>
    <row r="42" spans="1:12" s="42" customFormat="1" x14ac:dyDescent="0.25">
      <c r="A42" s="15"/>
      <c r="B42" s="15"/>
      <c r="C42" s="15"/>
      <c r="D42" s="15"/>
      <c r="H42" s="15"/>
      <c r="I42" s="15"/>
      <c r="J42" s="15"/>
      <c r="K42" s="15"/>
      <c r="L42" s="15"/>
    </row>
    <row r="43" spans="1:12" s="42" customFormat="1" x14ac:dyDescent="0.25">
      <c r="A43" s="15"/>
      <c r="B43" s="15"/>
      <c r="C43" s="15"/>
      <c r="D43" s="15"/>
      <c r="H43" s="15"/>
      <c r="I43" s="15"/>
      <c r="J43" s="15"/>
      <c r="K43" s="15"/>
      <c r="L43" s="15"/>
    </row>
    <row r="44" spans="1:12" s="42" customFormat="1" x14ac:dyDescent="0.25">
      <c r="A44" s="15"/>
      <c r="B44" s="15"/>
      <c r="C44" s="15"/>
      <c r="D44" s="15"/>
      <c r="H44" s="15"/>
      <c r="I44" s="15"/>
      <c r="J44" s="15"/>
      <c r="K44" s="15"/>
      <c r="L44" s="15"/>
    </row>
    <row r="45" spans="1:12" s="42" customFormat="1" x14ac:dyDescent="0.25">
      <c r="A45" s="15"/>
      <c r="B45" s="15"/>
      <c r="C45" s="15"/>
      <c r="D45" s="15"/>
      <c r="H45" s="15"/>
      <c r="I45" s="15"/>
      <c r="J45" s="15"/>
      <c r="K45" s="15"/>
      <c r="L45" s="15"/>
    </row>
    <row r="46" spans="1:12" s="42" customFormat="1" x14ac:dyDescent="0.25">
      <c r="A46" s="15"/>
      <c r="B46" s="15"/>
      <c r="C46" s="15"/>
      <c r="D46" s="15"/>
      <c r="H46" s="15"/>
      <c r="I46" s="15"/>
      <c r="J46" s="15"/>
      <c r="K46" s="15"/>
      <c r="L46" s="15"/>
    </row>
    <row r="47" spans="1:12" s="42" customFormat="1" x14ac:dyDescent="0.25">
      <c r="A47" s="15"/>
      <c r="B47" s="15"/>
      <c r="C47" s="15"/>
      <c r="D47" s="15"/>
      <c r="H47" s="15"/>
      <c r="I47" s="15"/>
      <c r="J47" s="15"/>
      <c r="K47" s="15"/>
      <c r="L47" s="15"/>
    </row>
    <row r="48" spans="1:12" s="42" customFormat="1" x14ac:dyDescent="0.25">
      <c r="A48" s="15"/>
      <c r="B48" s="15"/>
      <c r="C48" s="15"/>
      <c r="D48" s="15"/>
      <c r="H48" s="15"/>
      <c r="I48" s="15"/>
      <c r="J48" s="15"/>
      <c r="K48" s="15"/>
      <c r="L48" s="15"/>
    </row>
    <row r="49" spans="1:12" s="42" customFormat="1" x14ac:dyDescent="0.25">
      <c r="A49" s="15"/>
      <c r="B49" s="15"/>
      <c r="C49" s="15"/>
      <c r="D49" s="15"/>
      <c r="H49" s="15"/>
      <c r="I49" s="15"/>
      <c r="J49" s="15"/>
      <c r="K49" s="15"/>
      <c r="L49" s="15"/>
    </row>
    <row r="50" spans="1:12" s="42" customFormat="1" x14ac:dyDescent="0.25">
      <c r="A50" s="15"/>
      <c r="B50" s="15"/>
      <c r="C50" s="15"/>
      <c r="D50" s="15"/>
      <c r="H50" s="15"/>
      <c r="I50" s="15"/>
      <c r="J50" s="15"/>
      <c r="K50" s="15"/>
      <c r="L50" s="15"/>
    </row>
    <row r="51" spans="1:12" s="42" customFormat="1" x14ac:dyDescent="0.25">
      <c r="A51" s="15"/>
      <c r="B51" s="15"/>
      <c r="C51" s="15"/>
      <c r="D51" s="15"/>
      <c r="H51" s="15"/>
      <c r="I51" s="15"/>
      <c r="J51" s="15"/>
      <c r="K51" s="15"/>
      <c r="L51" s="15"/>
    </row>
    <row r="52" spans="1:12" s="42" customFormat="1" x14ac:dyDescent="0.25">
      <c r="A52" s="15"/>
      <c r="B52" s="15"/>
      <c r="C52" s="15"/>
      <c r="D52" s="15"/>
      <c r="H52" s="15"/>
      <c r="I52" s="15"/>
      <c r="J52" s="15"/>
      <c r="K52" s="15"/>
      <c r="L52" s="15"/>
    </row>
    <row r="53" spans="1:12" s="42" customFormat="1" x14ac:dyDescent="0.25">
      <c r="A53" s="15"/>
      <c r="B53" s="15"/>
      <c r="C53" s="15"/>
      <c r="D53" s="15"/>
      <c r="H53" s="15"/>
      <c r="I53" s="15"/>
      <c r="J53" s="15"/>
      <c r="K53" s="15"/>
      <c r="L53" s="15"/>
    </row>
    <row r="54" spans="1:12" s="42" customFormat="1" x14ac:dyDescent="0.25">
      <c r="A54" s="15"/>
      <c r="B54" s="15"/>
      <c r="C54" s="15"/>
      <c r="D54" s="15"/>
      <c r="H54" s="15"/>
      <c r="I54" s="15"/>
      <c r="J54" s="15"/>
      <c r="K54" s="15"/>
      <c r="L54" s="15"/>
    </row>
    <row r="55" spans="1:12" s="42" customFormat="1" x14ac:dyDescent="0.25">
      <c r="A55" s="15"/>
      <c r="B55" s="15"/>
      <c r="C55" s="15"/>
      <c r="D55" s="15"/>
      <c r="H55" s="15"/>
      <c r="I55" s="15"/>
      <c r="J55" s="15"/>
      <c r="K55" s="15"/>
      <c r="L55" s="15"/>
    </row>
    <row r="56" spans="1:12" s="42" customFormat="1" x14ac:dyDescent="0.25">
      <c r="A56" s="15"/>
      <c r="B56" s="15"/>
      <c r="C56" s="15"/>
      <c r="D56" s="15"/>
      <c r="H56" s="15"/>
      <c r="I56" s="15"/>
      <c r="J56" s="15"/>
      <c r="K56" s="15"/>
      <c r="L56" s="15"/>
    </row>
    <row r="57" spans="1:12" s="42" customFormat="1" x14ac:dyDescent="0.25">
      <c r="A57" s="15"/>
      <c r="B57" s="15"/>
      <c r="C57" s="15"/>
      <c r="D57" s="15"/>
      <c r="H57" s="15"/>
      <c r="I57" s="15"/>
      <c r="J57" s="15"/>
      <c r="K57" s="15"/>
      <c r="L57" s="15"/>
    </row>
    <row r="58" spans="1:12" s="42" customFormat="1" x14ac:dyDescent="0.25">
      <c r="A58" s="15"/>
      <c r="B58" s="15"/>
      <c r="C58" s="15"/>
      <c r="D58" s="15"/>
      <c r="H58" s="15"/>
      <c r="I58" s="15"/>
      <c r="J58" s="15"/>
      <c r="K58" s="15"/>
      <c r="L58" s="15"/>
    </row>
    <row r="59" spans="1:12" s="42" customFormat="1" x14ac:dyDescent="0.25">
      <c r="A59" s="15"/>
      <c r="B59" s="15"/>
      <c r="C59" s="15"/>
      <c r="D59" s="15"/>
      <c r="H59" s="15"/>
      <c r="I59" s="15"/>
      <c r="J59" s="15"/>
      <c r="K59" s="15"/>
      <c r="L59" s="15"/>
    </row>
    <row r="60" spans="1:12" s="42" customFormat="1" x14ac:dyDescent="0.25">
      <c r="A60" s="15"/>
      <c r="B60" s="15"/>
      <c r="C60" s="15"/>
      <c r="D60" s="15"/>
      <c r="H60" s="15"/>
      <c r="I60" s="15"/>
      <c r="J60" s="15"/>
      <c r="K60" s="15"/>
      <c r="L60" s="15"/>
    </row>
    <row r="61" spans="1:12" s="42" customFormat="1" x14ac:dyDescent="0.25">
      <c r="A61" s="15"/>
      <c r="B61" s="15"/>
      <c r="C61" s="15"/>
      <c r="D61" s="15"/>
      <c r="H61" s="15"/>
      <c r="I61" s="15"/>
      <c r="J61" s="15"/>
      <c r="K61" s="15"/>
      <c r="L61" s="15"/>
    </row>
    <row r="62" spans="1:12" s="42" customFormat="1" x14ac:dyDescent="0.25">
      <c r="A62" s="15"/>
      <c r="B62" s="15"/>
      <c r="C62" s="15"/>
      <c r="D62" s="15"/>
      <c r="H62" s="15"/>
      <c r="I62" s="15"/>
      <c r="J62" s="15"/>
      <c r="K62" s="15"/>
      <c r="L62" s="15"/>
    </row>
    <row r="63" spans="1:12" s="42" customFormat="1" x14ac:dyDescent="0.25">
      <c r="A63" s="15"/>
      <c r="B63" s="15"/>
      <c r="C63" s="15"/>
      <c r="D63" s="15"/>
      <c r="H63" s="15"/>
      <c r="I63" s="15"/>
      <c r="J63" s="15"/>
      <c r="K63" s="15"/>
      <c r="L63" s="15"/>
    </row>
    <row r="64" spans="1:12" s="42" customFormat="1" x14ac:dyDescent="0.25">
      <c r="A64" s="15"/>
      <c r="B64" s="15"/>
      <c r="C64" s="15"/>
      <c r="D64" s="15"/>
      <c r="H64" s="15"/>
      <c r="I64" s="15"/>
      <c r="J64" s="15"/>
      <c r="K64" s="15"/>
      <c r="L64" s="15"/>
    </row>
    <row r="65" spans="1:12" s="42" customFormat="1" x14ac:dyDescent="0.25">
      <c r="A65" s="15"/>
      <c r="B65" s="15"/>
      <c r="C65" s="15"/>
      <c r="D65" s="15"/>
      <c r="H65" s="15"/>
      <c r="I65" s="15"/>
      <c r="J65" s="15"/>
      <c r="K65" s="15"/>
      <c r="L65" s="15"/>
    </row>
    <row r="66" spans="1:12" s="42" customFormat="1" x14ac:dyDescent="0.25">
      <c r="A66" s="15"/>
      <c r="B66" s="15"/>
      <c r="C66" s="15"/>
      <c r="D66" s="15"/>
      <c r="H66" s="15"/>
      <c r="I66" s="15"/>
      <c r="J66" s="15"/>
      <c r="K66" s="15"/>
      <c r="L66" s="15"/>
    </row>
    <row r="67" spans="1:12" s="42" customFormat="1" x14ac:dyDescent="0.25">
      <c r="A67" s="15"/>
      <c r="B67" s="15"/>
      <c r="C67" s="15"/>
      <c r="D67" s="15"/>
      <c r="H67" s="15"/>
      <c r="I67" s="15"/>
      <c r="J67" s="15"/>
      <c r="K67" s="15"/>
      <c r="L67" s="15"/>
    </row>
    <row r="68" spans="1:12" s="42" customFormat="1" x14ac:dyDescent="0.25">
      <c r="A68" s="15"/>
      <c r="B68" s="15"/>
      <c r="C68" s="15"/>
      <c r="D68" s="15"/>
      <c r="H68" s="15"/>
      <c r="I68" s="15"/>
      <c r="J68" s="15"/>
      <c r="K68" s="15"/>
      <c r="L68" s="15"/>
    </row>
    <row r="69" spans="1:12" s="42" customFormat="1" x14ac:dyDescent="0.25">
      <c r="A69" s="15"/>
      <c r="B69" s="15"/>
      <c r="C69" s="15"/>
      <c r="D69" s="15"/>
      <c r="H69" s="15"/>
      <c r="I69" s="15"/>
      <c r="J69" s="15"/>
      <c r="K69" s="15"/>
      <c r="L69" s="15"/>
    </row>
    <row r="70" spans="1:12" s="42" customFormat="1" x14ac:dyDescent="0.25">
      <c r="A70" s="15"/>
      <c r="B70" s="15"/>
      <c r="C70" s="15"/>
      <c r="D70" s="15"/>
      <c r="H70" s="15"/>
      <c r="I70" s="15"/>
      <c r="J70" s="15"/>
      <c r="K70" s="15"/>
      <c r="L70" s="15"/>
    </row>
    <row r="71" spans="1:12" s="42" customFormat="1" x14ac:dyDescent="0.25">
      <c r="A71" s="15"/>
      <c r="B71" s="15"/>
      <c r="C71" s="15"/>
      <c r="D71" s="15"/>
      <c r="H71" s="15"/>
      <c r="I71" s="15"/>
      <c r="J71" s="15"/>
      <c r="K71" s="15"/>
      <c r="L71" s="15"/>
    </row>
    <row r="72" spans="1:12" s="42" customFormat="1" x14ac:dyDescent="0.25">
      <c r="A72" s="15"/>
      <c r="B72" s="15"/>
      <c r="C72" s="15"/>
      <c r="D72" s="15"/>
      <c r="H72" s="15"/>
      <c r="I72" s="15"/>
      <c r="J72" s="15"/>
      <c r="K72" s="15"/>
      <c r="L72" s="15"/>
    </row>
    <row r="73" spans="1:12" s="42" customFormat="1" x14ac:dyDescent="0.25">
      <c r="A73" s="15"/>
      <c r="B73" s="15"/>
      <c r="C73" s="15"/>
      <c r="D73" s="15"/>
      <c r="H73" s="15"/>
      <c r="I73" s="15"/>
      <c r="J73" s="15"/>
      <c r="K73" s="15"/>
      <c r="L73" s="15"/>
    </row>
    <row r="74" spans="1:12" s="42" customFormat="1" x14ac:dyDescent="0.25">
      <c r="A74" s="15"/>
      <c r="B74" s="15"/>
      <c r="C74" s="15"/>
      <c r="D74" s="15"/>
      <c r="H74" s="15"/>
      <c r="I74" s="15"/>
      <c r="J74" s="15"/>
      <c r="K74" s="15"/>
      <c r="L74" s="15"/>
    </row>
    <row r="75" spans="1:12" s="42" customFormat="1" x14ac:dyDescent="0.25">
      <c r="A75" s="15"/>
      <c r="B75" s="15"/>
      <c r="C75" s="15"/>
      <c r="D75" s="15"/>
      <c r="H75" s="15"/>
      <c r="I75" s="15"/>
      <c r="J75" s="15"/>
      <c r="K75" s="15"/>
      <c r="L75" s="15"/>
    </row>
    <row r="76" spans="1:12" s="42" customFormat="1" x14ac:dyDescent="0.25">
      <c r="A76" s="15"/>
      <c r="B76" s="15"/>
      <c r="C76" s="15"/>
      <c r="D76" s="15"/>
      <c r="H76" s="15"/>
      <c r="I76" s="15"/>
      <c r="J76" s="15"/>
      <c r="K76" s="15"/>
      <c r="L76" s="15"/>
    </row>
    <row r="77" spans="1:12" s="42" customFormat="1" x14ac:dyDescent="0.25">
      <c r="A77" s="15"/>
      <c r="B77" s="15"/>
      <c r="C77" s="15"/>
      <c r="D77" s="15"/>
      <c r="H77" s="15"/>
      <c r="I77" s="15"/>
      <c r="J77" s="15"/>
      <c r="K77" s="15"/>
      <c r="L77" s="15"/>
    </row>
    <row r="78" spans="1:12" s="42" customFormat="1" x14ac:dyDescent="0.25">
      <c r="A78" s="15"/>
      <c r="B78" s="15"/>
      <c r="C78" s="15"/>
      <c r="D78" s="15"/>
      <c r="H78" s="15"/>
      <c r="I78" s="15"/>
      <c r="J78" s="15"/>
      <c r="K78" s="15"/>
      <c r="L78" s="15"/>
    </row>
    <row r="79" spans="1:12" s="42" customFormat="1" x14ac:dyDescent="0.25">
      <c r="A79" s="15"/>
      <c r="B79" s="15"/>
      <c r="C79" s="15"/>
      <c r="D79" s="15"/>
      <c r="H79" s="15"/>
      <c r="I79" s="15"/>
      <c r="J79" s="15"/>
      <c r="K79" s="15"/>
      <c r="L79" s="15"/>
    </row>
    <row r="80" spans="1:12" s="42" customFormat="1" x14ac:dyDescent="0.25">
      <c r="A80" s="15"/>
      <c r="B80" s="15"/>
      <c r="C80" s="15"/>
      <c r="D80" s="15"/>
      <c r="H80" s="15"/>
      <c r="I80" s="15"/>
      <c r="J80" s="15"/>
      <c r="K80" s="15"/>
      <c r="L80" s="15"/>
    </row>
    <row r="81" spans="1:12" s="42" customFormat="1" x14ac:dyDescent="0.25">
      <c r="A81" s="15"/>
      <c r="B81" s="15"/>
      <c r="C81" s="15"/>
      <c r="D81" s="15"/>
      <c r="H81" s="15"/>
      <c r="I81" s="15"/>
      <c r="J81" s="15"/>
      <c r="K81" s="15"/>
      <c r="L81" s="15"/>
    </row>
    <row r="82" spans="1:12" s="42" customFormat="1" x14ac:dyDescent="0.25">
      <c r="A82" s="15"/>
      <c r="B82" s="15"/>
      <c r="C82" s="15"/>
      <c r="D82" s="15"/>
      <c r="H82" s="15"/>
      <c r="I82" s="15"/>
      <c r="J82" s="15"/>
      <c r="K82" s="15"/>
      <c r="L82" s="15"/>
    </row>
    <row r="83" spans="1:12" s="42" customFormat="1" x14ac:dyDescent="0.25">
      <c r="A83" s="15"/>
      <c r="B83" s="15"/>
      <c r="C83" s="15"/>
      <c r="D83" s="15"/>
      <c r="H83" s="15"/>
      <c r="I83" s="15"/>
      <c r="J83" s="15"/>
      <c r="K83" s="15"/>
      <c r="L83" s="15"/>
    </row>
    <row r="84" spans="1:12" s="42" customFormat="1" x14ac:dyDescent="0.25">
      <c r="A84" s="15"/>
      <c r="B84" s="15"/>
      <c r="C84" s="15"/>
      <c r="D84" s="15"/>
      <c r="H84" s="15"/>
      <c r="I84" s="15"/>
      <c r="J84" s="15"/>
      <c r="K84" s="15"/>
      <c r="L84" s="15"/>
    </row>
    <row r="85" spans="1:12" s="42" customFormat="1" x14ac:dyDescent="0.25">
      <c r="A85" s="15"/>
      <c r="B85" s="15"/>
      <c r="C85" s="15"/>
      <c r="D85" s="15"/>
      <c r="H85" s="15"/>
      <c r="I85" s="15"/>
      <c r="J85" s="15"/>
      <c r="K85" s="15"/>
      <c r="L85" s="15"/>
    </row>
    <row r="86" spans="1:12" s="42" customFormat="1" x14ac:dyDescent="0.25">
      <c r="A86" s="15"/>
      <c r="B86" s="15"/>
      <c r="C86" s="15"/>
      <c r="D86" s="15"/>
      <c r="H86" s="15"/>
      <c r="I86" s="15"/>
      <c r="J86" s="15"/>
      <c r="K86" s="15"/>
      <c r="L86" s="15"/>
    </row>
    <row r="87" spans="1:12" s="42" customFormat="1" x14ac:dyDescent="0.25">
      <c r="A87" s="15"/>
      <c r="B87" s="15"/>
      <c r="C87" s="15"/>
      <c r="D87" s="15"/>
      <c r="H87" s="15"/>
      <c r="I87" s="15"/>
      <c r="J87" s="15"/>
      <c r="K87" s="15"/>
      <c r="L87" s="15"/>
    </row>
    <row r="88" spans="1:12" s="42" customFormat="1" x14ac:dyDescent="0.25">
      <c r="A88" s="15"/>
      <c r="B88" s="15"/>
      <c r="C88" s="15"/>
      <c r="D88" s="15"/>
      <c r="H88" s="15"/>
      <c r="I88" s="15"/>
      <c r="J88" s="15"/>
      <c r="K88" s="15"/>
      <c r="L88" s="15"/>
    </row>
    <row r="89" spans="1:12" s="42" customFormat="1" x14ac:dyDescent="0.25">
      <c r="A89" s="15"/>
      <c r="B89" s="15"/>
      <c r="C89" s="15"/>
      <c r="D89" s="15"/>
      <c r="H89" s="15"/>
      <c r="I89" s="15"/>
      <c r="J89" s="15"/>
      <c r="K89" s="15"/>
      <c r="L89" s="15"/>
    </row>
    <row r="90" spans="1:12" s="42" customFormat="1" x14ac:dyDescent="0.25">
      <c r="A90" s="15"/>
      <c r="B90" s="15"/>
      <c r="C90" s="15"/>
      <c r="D90" s="15"/>
      <c r="H90" s="15"/>
      <c r="I90" s="15"/>
      <c r="J90" s="15"/>
      <c r="K90" s="15"/>
      <c r="L90" s="15"/>
    </row>
    <row r="91" spans="1:12" s="42" customFormat="1" x14ac:dyDescent="0.25">
      <c r="A91" s="15"/>
      <c r="B91" s="15"/>
      <c r="C91" s="15"/>
      <c r="D91" s="15"/>
      <c r="H91" s="15"/>
      <c r="I91" s="15"/>
      <c r="J91" s="15"/>
      <c r="K91" s="15"/>
      <c r="L91" s="15"/>
    </row>
    <row r="92" spans="1:12" s="42" customFormat="1" x14ac:dyDescent="0.25">
      <c r="A92" s="15"/>
      <c r="B92" s="15"/>
      <c r="C92" s="15"/>
      <c r="D92" s="15"/>
      <c r="H92" s="15"/>
      <c r="I92" s="15"/>
      <c r="J92" s="15"/>
      <c r="K92" s="15"/>
      <c r="L92" s="15"/>
    </row>
    <row r="93" spans="1:12" s="42" customFormat="1" x14ac:dyDescent="0.25">
      <c r="A93" s="15"/>
      <c r="B93" s="15"/>
      <c r="C93" s="15"/>
      <c r="D93" s="15"/>
      <c r="H93" s="15"/>
      <c r="I93" s="15"/>
      <c r="J93" s="15"/>
      <c r="K93" s="15"/>
      <c r="L93" s="15"/>
    </row>
    <row r="94" spans="1:12" s="42" customFormat="1" x14ac:dyDescent="0.25">
      <c r="A94" s="15"/>
      <c r="B94" s="15"/>
      <c r="C94" s="15"/>
      <c r="D94" s="15"/>
      <c r="H94" s="15"/>
      <c r="I94" s="15"/>
      <c r="J94" s="15"/>
      <c r="K94" s="15"/>
      <c r="L94" s="15"/>
    </row>
    <row r="95" spans="1:12" s="42" customFormat="1" x14ac:dyDescent="0.25">
      <c r="A95" s="15"/>
      <c r="B95" s="15"/>
      <c r="C95" s="15"/>
      <c r="D95" s="15"/>
      <c r="H95" s="15"/>
      <c r="I95" s="15"/>
      <c r="J95" s="15"/>
      <c r="K95" s="15"/>
      <c r="L95" s="15"/>
    </row>
    <row r="112" spans="1:12" s="42" customFormat="1" x14ac:dyDescent="0.25">
      <c r="A112" s="15"/>
      <c r="B112" s="15"/>
      <c r="C112" s="15"/>
      <c r="D112" s="15"/>
      <c r="H112" s="15"/>
      <c r="I112" s="15"/>
      <c r="J112" s="15"/>
      <c r="K112" s="15"/>
      <c r="L112" s="15"/>
    </row>
    <row r="113" spans="1:12" s="42" customFormat="1" x14ac:dyDescent="0.25">
      <c r="A113" s="15"/>
      <c r="B113" s="15"/>
      <c r="C113" s="15"/>
      <c r="D113" s="15"/>
      <c r="H113" s="15"/>
      <c r="I113" s="15"/>
      <c r="J113" s="15"/>
      <c r="K113" s="15"/>
      <c r="L113" s="15"/>
    </row>
    <row r="114" spans="1:12" s="42" customFormat="1" x14ac:dyDescent="0.25">
      <c r="A114" s="15"/>
      <c r="B114" s="15"/>
      <c r="C114" s="15"/>
      <c r="D114" s="15"/>
      <c r="H114" s="15"/>
      <c r="I114" s="15"/>
      <c r="J114" s="15"/>
      <c r="K114" s="15"/>
      <c r="L114" s="15"/>
    </row>
    <row r="115" spans="1:12" s="42" customFormat="1" x14ac:dyDescent="0.25">
      <c r="A115" s="15"/>
      <c r="B115" s="15"/>
      <c r="C115" s="15"/>
      <c r="D115" s="15"/>
      <c r="H115" s="15"/>
      <c r="I115" s="15"/>
      <c r="J115" s="15"/>
      <c r="K115" s="15"/>
      <c r="L115" s="15"/>
    </row>
    <row r="116" spans="1:12" s="42" customFormat="1" x14ac:dyDescent="0.25">
      <c r="A116" s="15"/>
      <c r="B116" s="15"/>
      <c r="C116" s="15"/>
      <c r="D116" s="15"/>
      <c r="H116" s="15"/>
      <c r="I116" s="15"/>
      <c r="J116" s="15"/>
      <c r="K116" s="15"/>
      <c r="L116" s="15"/>
    </row>
    <row r="117" spans="1:12" s="42" customFormat="1" x14ac:dyDescent="0.25">
      <c r="A117" s="15"/>
      <c r="B117" s="15"/>
      <c r="C117" s="15"/>
      <c r="D117" s="15"/>
      <c r="H117" s="15"/>
      <c r="I117" s="15"/>
      <c r="J117" s="15"/>
      <c r="K117" s="15"/>
      <c r="L117" s="15"/>
    </row>
    <row r="118" spans="1:12" s="42" customFormat="1" x14ac:dyDescent="0.25">
      <c r="A118" s="15"/>
      <c r="B118" s="15"/>
      <c r="C118" s="15"/>
      <c r="D118" s="15"/>
      <c r="H118" s="15"/>
      <c r="I118" s="15"/>
      <c r="J118" s="15"/>
      <c r="K118" s="15"/>
      <c r="L118" s="15"/>
    </row>
    <row r="119" spans="1:12" s="42" customFormat="1" x14ac:dyDescent="0.25">
      <c r="A119" s="15"/>
      <c r="B119" s="15"/>
      <c r="C119" s="15"/>
      <c r="D119" s="15"/>
      <c r="H119" s="15"/>
      <c r="I119" s="15"/>
      <c r="J119" s="15"/>
      <c r="K119" s="15"/>
      <c r="L119" s="15"/>
    </row>
    <row r="120" spans="1:12" s="42" customFormat="1" x14ac:dyDescent="0.25">
      <c r="A120" s="15"/>
      <c r="B120" s="15"/>
      <c r="C120" s="15"/>
      <c r="D120" s="15"/>
      <c r="H120" s="15"/>
      <c r="I120" s="15"/>
      <c r="J120" s="15"/>
      <c r="K120" s="15"/>
      <c r="L120" s="15"/>
    </row>
    <row r="121" spans="1:12" s="42" customFormat="1" x14ac:dyDescent="0.25">
      <c r="A121" s="15"/>
      <c r="B121" s="15"/>
      <c r="C121" s="15"/>
      <c r="D121" s="15"/>
      <c r="H121" s="15"/>
      <c r="I121" s="15"/>
      <c r="J121" s="15"/>
      <c r="K121" s="15"/>
      <c r="L121" s="15"/>
    </row>
    <row r="122" spans="1:12" s="42" customFormat="1" x14ac:dyDescent="0.25">
      <c r="A122" s="15"/>
      <c r="B122" s="15"/>
      <c r="C122" s="15"/>
      <c r="D122" s="15"/>
      <c r="H122" s="15"/>
      <c r="I122" s="15"/>
      <c r="J122" s="15"/>
      <c r="K122" s="15"/>
      <c r="L122" s="15"/>
    </row>
    <row r="123" spans="1:12" s="42" customFormat="1" x14ac:dyDescent="0.25">
      <c r="A123" s="15"/>
      <c r="B123" s="15"/>
      <c r="C123" s="15"/>
      <c r="D123" s="15"/>
      <c r="H123" s="15"/>
      <c r="I123" s="15"/>
      <c r="J123" s="15"/>
      <c r="K123" s="15"/>
      <c r="L123" s="15"/>
    </row>
    <row r="124" spans="1:12" s="42" customFormat="1" x14ac:dyDescent="0.25">
      <c r="A124" s="15"/>
      <c r="B124" s="15"/>
      <c r="C124" s="15"/>
      <c r="D124" s="15"/>
      <c r="H124" s="15"/>
      <c r="I124" s="15"/>
      <c r="J124" s="15"/>
      <c r="K124" s="15"/>
      <c r="L124" s="15"/>
    </row>
    <row r="125" spans="1:12" s="42" customFormat="1" x14ac:dyDescent="0.25">
      <c r="A125" s="15"/>
      <c r="B125" s="15"/>
      <c r="C125" s="15"/>
      <c r="D125" s="15"/>
      <c r="H125" s="15"/>
      <c r="I125" s="15"/>
      <c r="J125" s="15"/>
      <c r="K125" s="15"/>
      <c r="L125" s="15"/>
    </row>
    <row r="126" spans="1:12" s="42" customFormat="1" x14ac:dyDescent="0.25">
      <c r="A126" s="15"/>
      <c r="B126" s="15"/>
      <c r="C126" s="15"/>
      <c r="D126" s="15"/>
      <c r="H126" s="15"/>
      <c r="I126" s="15"/>
      <c r="J126" s="15"/>
      <c r="K126" s="15"/>
      <c r="L126" s="15"/>
    </row>
    <row r="127" spans="1:12" s="42" customFormat="1" x14ac:dyDescent="0.25">
      <c r="A127" s="15"/>
      <c r="B127" s="15"/>
      <c r="C127" s="15"/>
      <c r="D127" s="15"/>
      <c r="H127" s="15"/>
      <c r="I127" s="15"/>
      <c r="J127" s="15"/>
      <c r="K127" s="15"/>
      <c r="L127" s="15"/>
    </row>
    <row r="128" spans="1:12" s="42" customFormat="1" x14ac:dyDescent="0.25">
      <c r="A128" s="15"/>
      <c r="B128" s="15"/>
      <c r="C128" s="15"/>
      <c r="D128" s="15"/>
      <c r="H128" s="15"/>
      <c r="I128" s="15"/>
      <c r="J128" s="15"/>
      <c r="K128" s="15"/>
      <c r="L128" s="15"/>
    </row>
    <row r="129" spans="1:12" s="42" customFormat="1" x14ac:dyDescent="0.25">
      <c r="A129" s="15"/>
      <c r="B129" s="15"/>
      <c r="C129" s="15"/>
      <c r="D129" s="15"/>
      <c r="H129" s="15"/>
      <c r="I129" s="15"/>
      <c r="J129" s="15"/>
      <c r="K129" s="15"/>
      <c r="L129" s="15"/>
    </row>
    <row r="130" spans="1:12" s="42" customFormat="1" x14ac:dyDescent="0.25">
      <c r="A130" s="15"/>
      <c r="B130" s="15"/>
      <c r="C130" s="15"/>
      <c r="D130" s="15"/>
      <c r="H130" s="15"/>
      <c r="I130" s="15"/>
      <c r="J130" s="15"/>
      <c r="K130" s="15"/>
      <c r="L130" s="15"/>
    </row>
    <row r="131" spans="1:12" s="42" customFormat="1" x14ac:dyDescent="0.25">
      <c r="A131" s="15"/>
      <c r="B131" s="15"/>
      <c r="C131" s="15"/>
      <c r="D131" s="15"/>
      <c r="H131" s="15"/>
      <c r="I131" s="15"/>
      <c r="J131" s="15"/>
      <c r="K131" s="15"/>
      <c r="L131" s="15"/>
    </row>
    <row r="132" spans="1:12" s="42" customFormat="1" x14ac:dyDescent="0.25">
      <c r="A132" s="15"/>
      <c r="B132" s="15"/>
      <c r="C132" s="15"/>
      <c r="D132" s="15"/>
      <c r="H132" s="15"/>
      <c r="I132" s="15"/>
      <c r="J132" s="15"/>
      <c r="K132" s="15"/>
      <c r="L132" s="15"/>
    </row>
    <row r="133" spans="1:12" s="42" customFormat="1" x14ac:dyDescent="0.25">
      <c r="A133" s="15"/>
      <c r="B133" s="15"/>
      <c r="C133" s="15"/>
      <c r="D133" s="15"/>
      <c r="H133" s="15"/>
      <c r="I133" s="15"/>
      <c r="J133" s="15"/>
      <c r="K133" s="15"/>
      <c r="L133" s="15"/>
    </row>
    <row r="134" spans="1:12" s="42" customFormat="1" x14ac:dyDescent="0.25">
      <c r="A134" s="15"/>
      <c r="B134" s="15"/>
      <c r="C134" s="15"/>
      <c r="D134" s="15"/>
      <c r="H134" s="15"/>
      <c r="I134" s="15"/>
      <c r="J134" s="15"/>
      <c r="K134" s="15"/>
      <c r="L134" s="15"/>
    </row>
    <row r="135" spans="1:12" s="42" customFormat="1" x14ac:dyDescent="0.25">
      <c r="A135" s="15"/>
      <c r="B135" s="15"/>
      <c r="C135" s="15"/>
      <c r="D135" s="15"/>
      <c r="H135" s="15"/>
      <c r="I135" s="15"/>
      <c r="J135" s="15"/>
      <c r="K135" s="15"/>
      <c r="L135" s="15"/>
    </row>
    <row r="136" spans="1:12" s="42" customFormat="1" x14ac:dyDescent="0.25">
      <c r="A136" s="15"/>
      <c r="B136" s="15"/>
      <c r="C136" s="15"/>
      <c r="D136" s="15"/>
      <c r="H136" s="15"/>
      <c r="I136" s="15"/>
      <c r="J136" s="15"/>
      <c r="K136" s="15"/>
      <c r="L136" s="15"/>
    </row>
    <row r="137" spans="1:12" s="42" customFormat="1" x14ac:dyDescent="0.25">
      <c r="A137" s="15"/>
      <c r="B137" s="15"/>
      <c r="C137" s="15"/>
      <c r="D137" s="15"/>
      <c r="H137" s="15"/>
      <c r="I137" s="15"/>
      <c r="J137" s="15"/>
      <c r="K137" s="15"/>
      <c r="L137" s="15"/>
    </row>
    <row r="138" spans="1:12" s="42" customFormat="1" x14ac:dyDescent="0.25">
      <c r="A138" s="15"/>
      <c r="B138" s="15"/>
      <c r="C138" s="15"/>
      <c r="D138" s="15"/>
      <c r="H138" s="15"/>
      <c r="I138" s="15"/>
      <c r="J138" s="15"/>
      <c r="K138" s="15"/>
      <c r="L138" s="15"/>
    </row>
    <row r="139" spans="1:12" s="42" customFormat="1" x14ac:dyDescent="0.25">
      <c r="A139" s="15"/>
      <c r="B139" s="15"/>
      <c r="C139" s="15"/>
      <c r="D139" s="15"/>
      <c r="H139" s="15"/>
      <c r="I139" s="15"/>
      <c r="J139" s="15"/>
      <c r="K139" s="15"/>
      <c r="L139" s="15"/>
    </row>
    <row r="140" spans="1:12" s="42" customFormat="1" x14ac:dyDescent="0.25">
      <c r="A140" s="15"/>
      <c r="B140" s="15"/>
      <c r="C140" s="15"/>
      <c r="D140" s="15"/>
      <c r="H140" s="15"/>
      <c r="I140" s="15"/>
      <c r="J140" s="15"/>
      <c r="K140" s="15"/>
      <c r="L140" s="15"/>
    </row>
    <row r="141" spans="1:12" s="42" customFormat="1" x14ac:dyDescent="0.25">
      <c r="A141" s="15"/>
      <c r="B141" s="15"/>
      <c r="C141" s="15"/>
      <c r="D141" s="15"/>
      <c r="H141" s="15"/>
      <c r="I141" s="15"/>
      <c r="J141" s="15"/>
      <c r="K141" s="15"/>
      <c r="L141" s="15"/>
    </row>
    <row r="142" spans="1:12" s="42" customFormat="1" x14ac:dyDescent="0.25">
      <c r="A142" s="15"/>
      <c r="B142" s="15"/>
      <c r="C142" s="15"/>
      <c r="D142" s="15"/>
      <c r="H142" s="15"/>
      <c r="I142" s="15"/>
      <c r="J142" s="15"/>
      <c r="K142" s="15"/>
      <c r="L142" s="15"/>
    </row>
    <row r="143" spans="1:12" s="42" customFormat="1" x14ac:dyDescent="0.25">
      <c r="A143" s="15"/>
      <c r="B143" s="15"/>
      <c r="C143" s="15"/>
      <c r="D143" s="15"/>
      <c r="H143" s="15"/>
      <c r="I143" s="15"/>
      <c r="J143" s="15"/>
      <c r="K143" s="15"/>
      <c r="L143" s="15"/>
    </row>
  </sheetData>
  <mergeCells count="4">
    <mergeCell ref="A3:G3"/>
    <mergeCell ref="A1:G1"/>
    <mergeCell ref="A2:G2"/>
    <mergeCell ref="A4:G4"/>
  </mergeCells>
  <pageMargins left="0.7" right="0.7" top="0.75" bottom="0.75" header="0.3" footer="0.3"/>
  <pageSetup scale="54" orientation="landscape" r:id="rId1"/>
  <ignoredErrors>
    <ignoredError sqref="G10:G11 G13:G16 F11 G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sqref="A1:G1"/>
    </sheetView>
  </sheetViews>
  <sheetFormatPr defaultColWidth="9.1796875" defaultRowHeight="14.5" x14ac:dyDescent="0.35"/>
  <cols>
    <col min="1" max="1" width="45.7265625" style="2" customWidth="1"/>
    <col min="2" max="2" width="33.7265625" style="2" customWidth="1"/>
    <col min="3" max="3" width="13.7265625" style="2" customWidth="1"/>
    <col min="4" max="4" width="11.1796875" style="2" bestFit="1" customWidth="1"/>
    <col min="5" max="5" width="14.54296875" style="2" customWidth="1"/>
    <col min="6" max="6" width="12" style="2" bestFit="1" customWidth="1"/>
    <col min="7" max="7" width="11.54296875" style="2" customWidth="1"/>
    <col min="8" max="8" width="11.81640625" style="2" customWidth="1"/>
    <col min="9" max="9" width="9" style="2" bestFit="1" customWidth="1"/>
    <col min="10" max="10" width="8.7265625" style="2" bestFit="1" customWidth="1"/>
    <col min="11" max="15" width="9.1796875" style="2"/>
    <col min="16" max="16" width="61.453125" style="2" bestFit="1" customWidth="1"/>
    <col min="17" max="17" width="15" style="23" bestFit="1" customWidth="1"/>
    <col min="18" max="18" width="12" style="2" bestFit="1" customWidth="1"/>
    <col min="19" max="16384" width="9.1796875" style="2"/>
  </cols>
  <sheetData>
    <row r="1" spans="1:12" ht="15" customHeight="1" x14ac:dyDescent="0.35">
      <c r="A1" s="179" t="s">
        <v>26</v>
      </c>
      <c r="B1" s="179"/>
      <c r="C1" s="179"/>
      <c r="D1" s="179"/>
      <c r="E1" s="179"/>
      <c r="F1" s="179"/>
      <c r="G1" s="179"/>
      <c r="H1" s="125"/>
    </row>
    <row r="2" spans="1:12" ht="15" customHeight="1" x14ac:dyDescent="0.35">
      <c r="A2" s="179" t="s">
        <v>70</v>
      </c>
      <c r="B2" s="179"/>
      <c r="C2" s="179"/>
      <c r="D2" s="179"/>
      <c r="E2" s="179"/>
      <c r="F2" s="179"/>
      <c r="G2" s="179"/>
      <c r="H2" s="1" t="s">
        <v>117</v>
      </c>
    </row>
    <row r="3" spans="1:12" ht="15" customHeight="1" x14ac:dyDescent="0.35">
      <c r="A3" s="179" t="s">
        <v>82</v>
      </c>
      <c r="B3" s="179"/>
      <c r="C3" s="179"/>
      <c r="D3" s="179"/>
      <c r="E3" s="179"/>
      <c r="F3" s="179"/>
      <c r="G3" s="179"/>
      <c r="H3" s="1"/>
    </row>
    <row r="4" spans="1:12" ht="15" customHeight="1" x14ac:dyDescent="0.35">
      <c r="A4" s="179" t="s">
        <v>113</v>
      </c>
      <c r="B4" s="179"/>
      <c r="C4" s="179"/>
      <c r="D4" s="179"/>
      <c r="E4" s="179"/>
      <c r="F4" s="179"/>
      <c r="G4" s="179"/>
    </row>
    <row r="5" spans="1:12" x14ac:dyDescent="0.35">
      <c r="C5" s="24"/>
      <c r="D5" s="24"/>
      <c r="E5" s="24"/>
      <c r="F5" s="24"/>
      <c r="G5" s="24"/>
    </row>
    <row r="6" spans="1:12" ht="42" customHeight="1" thickBot="1" x14ac:dyDescent="0.4">
      <c r="A6" s="148" t="s">
        <v>39</v>
      </c>
      <c r="B6" s="148" t="s">
        <v>14</v>
      </c>
      <c r="C6" s="138">
        <v>43465</v>
      </c>
      <c r="D6" s="138">
        <v>43830</v>
      </c>
      <c r="E6" s="131" t="s">
        <v>18</v>
      </c>
      <c r="F6" s="132" t="s">
        <v>72</v>
      </c>
      <c r="G6" s="131" t="s">
        <v>25</v>
      </c>
    </row>
    <row r="7" spans="1:12" ht="13" customHeight="1" x14ac:dyDescent="0.35">
      <c r="A7" s="157"/>
      <c r="B7" s="157"/>
      <c r="C7" s="139"/>
      <c r="D7" s="139"/>
      <c r="E7" s="158"/>
      <c r="F7" s="159"/>
      <c r="G7" s="158"/>
    </row>
    <row r="8" spans="1:12" x14ac:dyDescent="0.35">
      <c r="A8" s="91" t="s">
        <v>77</v>
      </c>
      <c r="B8" s="74" t="s">
        <v>71</v>
      </c>
      <c r="C8" s="25">
        <v>10176785</v>
      </c>
      <c r="D8" s="25">
        <v>19315413</v>
      </c>
      <c r="E8" s="25"/>
      <c r="F8" s="25"/>
      <c r="G8" s="25"/>
      <c r="J8" s="23"/>
      <c r="K8" s="23"/>
      <c r="L8" s="23"/>
    </row>
    <row r="9" spans="1:12" x14ac:dyDescent="0.35">
      <c r="A9" s="100"/>
      <c r="B9" s="101"/>
      <c r="C9" s="26"/>
      <c r="D9" s="26"/>
      <c r="E9" s="26"/>
      <c r="F9" s="26"/>
      <c r="G9" s="26"/>
      <c r="J9" s="23"/>
      <c r="K9" s="23"/>
      <c r="L9" s="23"/>
    </row>
    <row r="10" spans="1:12" x14ac:dyDescent="0.35">
      <c r="A10" s="91" t="s">
        <v>92</v>
      </c>
      <c r="B10" s="74" t="s">
        <v>75</v>
      </c>
      <c r="C10" s="126">
        <v>6917040</v>
      </c>
      <c r="D10" s="126">
        <v>15724579</v>
      </c>
      <c r="E10" s="26"/>
      <c r="F10" s="26"/>
      <c r="G10" s="26"/>
      <c r="J10" s="23"/>
      <c r="K10" s="23"/>
      <c r="L10" s="23"/>
    </row>
    <row r="11" spans="1:12" x14ac:dyDescent="0.35">
      <c r="A11" s="91" t="s">
        <v>92</v>
      </c>
      <c r="B11" s="74" t="s">
        <v>93</v>
      </c>
      <c r="C11" s="126">
        <v>696136</v>
      </c>
      <c r="D11" s="126">
        <v>712456</v>
      </c>
      <c r="E11" s="26"/>
      <c r="F11" s="26"/>
      <c r="G11" s="26"/>
      <c r="J11" s="23"/>
      <c r="K11" s="23"/>
      <c r="L11" s="23"/>
    </row>
    <row r="12" spans="1:12" x14ac:dyDescent="0.35">
      <c r="A12" s="91" t="s">
        <v>92</v>
      </c>
      <c r="B12" s="74" t="s">
        <v>94</v>
      </c>
      <c r="C12" s="27">
        <v>593154</v>
      </c>
      <c r="D12" s="27">
        <v>525022</v>
      </c>
      <c r="E12" s="126"/>
      <c r="F12" s="126"/>
      <c r="G12" s="126"/>
      <c r="H12" s="3"/>
      <c r="J12" s="23"/>
      <c r="K12" s="23"/>
      <c r="L12" s="23"/>
    </row>
    <row r="13" spans="1:12" x14ac:dyDescent="0.35">
      <c r="A13" s="81"/>
      <c r="B13" s="74"/>
      <c r="C13" s="126">
        <f>C8-C10-C11-C12</f>
        <v>1970455</v>
      </c>
      <c r="D13" s="126">
        <f>D8-D10-D11-D12</f>
        <v>2353356</v>
      </c>
      <c r="E13" s="126"/>
      <c r="F13" s="126"/>
      <c r="G13" s="126"/>
      <c r="H13" s="3"/>
      <c r="J13" s="23"/>
      <c r="K13" s="23"/>
      <c r="L13" s="23"/>
    </row>
    <row r="14" spans="1:12" x14ac:dyDescent="0.35">
      <c r="A14" s="102"/>
      <c r="B14" s="103"/>
      <c r="C14" s="28"/>
      <c r="D14" s="25"/>
      <c r="E14" s="28"/>
      <c r="F14" s="28"/>
      <c r="G14" s="28"/>
      <c r="H14" s="3"/>
      <c r="J14" s="23"/>
      <c r="K14" s="23"/>
      <c r="L14" s="23"/>
    </row>
    <row r="15" spans="1:12" x14ac:dyDescent="0.35">
      <c r="A15" s="91" t="s">
        <v>92</v>
      </c>
      <c r="B15" s="74" t="s">
        <v>73</v>
      </c>
      <c r="C15" s="25">
        <v>985963</v>
      </c>
      <c r="D15" s="25">
        <v>1006000</v>
      </c>
      <c r="E15" s="25"/>
      <c r="F15" s="25"/>
      <c r="G15" s="25"/>
      <c r="H15" s="30"/>
      <c r="J15" s="23"/>
      <c r="K15" s="23"/>
      <c r="L15" s="23"/>
    </row>
    <row r="16" spans="1:12" x14ac:dyDescent="0.35">
      <c r="A16" s="91" t="s">
        <v>92</v>
      </c>
      <c r="B16" s="74" t="s">
        <v>74</v>
      </c>
      <c r="C16" s="25">
        <v>984492</v>
      </c>
      <c r="D16" s="25">
        <v>1347357</v>
      </c>
      <c r="E16" s="25"/>
      <c r="F16" s="25"/>
      <c r="G16" s="25"/>
      <c r="H16" s="3"/>
      <c r="J16" s="23"/>
      <c r="K16" s="23"/>
      <c r="L16" s="23"/>
    </row>
    <row r="17" spans="1:12" x14ac:dyDescent="0.35">
      <c r="A17" s="91" t="s">
        <v>44</v>
      </c>
      <c r="B17" s="74" t="s">
        <v>95</v>
      </c>
      <c r="C17" s="133">
        <v>0</v>
      </c>
      <c r="D17" s="133">
        <v>0</v>
      </c>
      <c r="E17" s="163"/>
      <c r="F17" s="28"/>
      <c r="G17" s="28"/>
      <c r="K17" s="23"/>
      <c r="L17" s="23"/>
    </row>
    <row r="18" spans="1:12" ht="26.5" thickBot="1" x14ac:dyDescent="0.4">
      <c r="A18" s="85" t="s">
        <v>78</v>
      </c>
      <c r="B18" s="74"/>
      <c r="C18" s="104">
        <f>SUM(C15:C17)</f>
        <v>1970455</v>
      </c>
      <c r="D18" s="104">
        <f>SUM(D15:D17)</f>
        <v>2353357</v>
      </c>
      <c r="E18" s="162">
        <f>AVERAGE(D18,C18)</f>
        <v>2161906</v>
      </c>
      <c r="F18" s="128" t="e">
        <f>#REF!</f>
        <v>#REF!</v>
      </c>
      <c r="G18" s="127" t="e">
        <f>E18*F18</f>
        <v>#REF!</v>
      </c>
      <c r="H18" s="154" t="s">
        <v>111</v>
      </c>
      <c r="I18" s="129"/>
      <c r="J18" s="130"/>
      <c r="K18" s="130"/>
      <c r="L18" s="116"/>
    </row>
    <row r="19" spans="1:12" ht="15" thickTop="1" x14ac:dyDescent="0.35">
      <c r="C19" s="116"/>
      <c r="D19" s="116"/>
      <c r="E19" s="116"/>
      <c r="F19" s="116"/>
      <c r="G19" s="116"/>
      <c r="J19" s="31"/>
    </row>
    <row r="21" spans="1:12" x14ac:dyDescent="0.35">
      <c r="C21" s="24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7" orientation="landscape" r:id="rId1"/>
  <ignoredErrors>
    <ignoredError sqref="C13:D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>
      <selection sqref="A1:C1"/>
    </sheetView>
  </sheetViews>
  <sheetFormatPr defaultColWidth="9.1796875" defaultRowHeight="14.5" x14ac:dyDescent="0.35"/>
  <cols>
    <col min="1" max="1" width="30.7265625" style="2" customWidth="1"/>
    <col min="2" max="2" width="33.7265625" style="2" customWidth="1"/>
    <col min="3" max="3" width="14.26953125" style="2" bestFit="1" customWidth="1"/>
    <col min="4" max="4" width="13.26953125" style="2" customWidth="1"/>
    <col min="5" max="5" width="9.1796875" style="2" customWidth="1"/>
    <col min="6" max="6" width="14.54296875" style="2" customWidth="1"/>
    <col min="7" max="7" width="15" style="2" customWidth="1"/>
    <col min="8" max="9" width="9.1796875" style="2"/>
    <col min="10" max="10" width="61.453125" style="2" bestFit="1" customWidth="1"/>
    <col min="11" max="11" width="15" style="23" bestFit="1" customWidth="1"/>
    <col min="12" max="12" width="12" style="2" bestFit="1" customWidth="1"/>
    <col min="13" max="16384" width="9.1796875" style="2"/>
  </cols>
  <sheetData>
    <row r="1" spans="1:8" ht="15" customHeight="1" x14ac:dyDescent="0.35">
      <c r="A1" s="179" t="s">
        <v>26</v>
      </c>
      <c r="B1" s="179"/>
      <c r="C1" s="179"/>
      <c r="D1" s="179"/>
      <c r="E1" s="179"/>
    </row>
    <row r="2" spans="1:8" ht="15" customHeight="1" x14ac:dyDescent="0.35">
      <c r="A2" s="179" t="s">
        <v>43</v>
      </c>
      <c r="B2" s="179"/>
      <c r="C2" s="179"/>
      <c r="D2" s="1" t="s">
        <v>118</v>
      </c>
      <c r="E2" s="15"/>
    </row>
    <row r="3" spans="1:8" ht="15" customHeight="1" x14ac:dyDescent="0.35">
      <c r="A3" s="179" t="s">
        <v>85</v>
      </c>
      <c r="B3" s="179"/>
      <c r="C3" s="179"/>
      <c r="D3" s="1"/>
      <c r="E3" s="15"/>
    </row>
    <row r="4" spans="1:8" ht="15" customHeight="1" x14ac:dyDescent="0.35">
      <c r="A4" s="179" t="s">
        <v>113</v>
      </c>
      <c r="B4" s="179"/>
      <c r="C4" s="179"/>
    </row>
    <row r="5" spans="1:8" x14ac:dyDescent="0.35">
      <c r="A5" s="140"/>
      <c r="B5" s="140"/>
      <c r="C5" s="141"/>
    </row>
    <row r="6" spans="1:8" ht="15" thickBot="1" x14ac:dyDescent="0.4">
      <c r="A6" s="148" t="s">
        <v>39</v>
      </c>
      <c r="B6" s="148" t="s">
        <v>14</v>
      </c>
      <c r="C6" s="138">
        <v>43830</v>
      </c>
    </row>
    <row r="7" spans="1:8" ht="13" customHeight="1" x14ac:dyDescent="0.35">
      <c r="A7" s="157"/>
      <c r="B7" s="157"/>
      <c r="C7" s="139"/>
    </row>
    <row r="8" spans="1:8" x14ac:dyDescent="0.35">
      <c r="A8" s="91" t="s">
        <v>86</v>
      </c>
      <c r="B8" s="74" t="s">
        <v>30</v>
      </c>
      <c r="C8" s="25">
        <v>-39188252</v>
      </c>
      <c r="F8" s="164"/>
      <c r="G8" s="23"/>
      <c r="H8" s="23"/>
    </row>
    <row r="9" spans="1:8" x14ac:dyDescent="0.35">
      <c r="A9" s="91"/>
      <c r="B9" s="103"/>
      <c r="C9" s="28"/>
      <c r="F9" s="165"/>
      <c r="G9" s="23"/>
      <c r="H9" s="23"/>
    </row>
    <row r="10" spans="1:8" x14ac:dyDescent="0.35">
      <c r="A10" s="149" t="s">
        <v>44</v>
      </c>
      <c r="B10" s="150" t="s">
        <v>31</v>
      </c>
      <c r="C10" s="151">
        <v>161379.57</v>
      </c>
      <c r="D10" s="134"/>
      <c r="F10" s="166"/>
      <c r="G10" s="23"/>
      <c r="H10" s="23"/>
    </row>
    <row r="11" spans="1:8" x14ac:dyDescent="0.35">
      <c r="A11" s="149"/>
      <c r="B11" s="150"/>
      <c r="C11" s="152">
        <f>C8-C10</f>
        <v>-39349631.57</v>
      </c>
      <c r="D11" s="134"/>
      <c r="F11" s="167"/>
      <c r="G11" s="23"/>
      <c r="H11" s="23"/>
    </row>
    <row r="12" spans="1:8" x14ac:dyDescent="0.35">
      <c r="A12" s="102"/>
      <c r="B12" s="103"/>
      <c r="C12" s="28"/>
      <c r="D12" s="3"/>
      <c r="F12" s="165"/>
      <c r="G12" s="23"/>
      <c r="H12" s="23"/>
    </row>
    <row r="13" spans="1:8" x14ac:dyDescent="0.35">
      <c r="A13" s="81" t="s">
        <v>44</v>
      </c>
      <c r="B13" s="74" t="s">
        <v>15</v>
      </c>
      <c r="C13" s="29">
        <v>-39349631.569999993</v>
      </c>
      <c r="D13" s="30"/>
      <c r="F13" s="168"/>
      <c r="G13" s="23"/>
      <c r="H13" s="23"/>
    </row>
    <row r="14" spans="1:8" x14ac:dyDescent="0.35">
      <c r="A14" s="81" t="s">
        <v>44</v>
      </c>
      <c r="B14" s="74" t="s">
        <v>16</v>
      </c>
      <c r="C14" s="29">
        <v>0</v>
      </c>
      <c r="D14" s="3"/>
      <c r="F14" s="165"/>
      <c r="G14" s="23"/>
      <c r="H14" s="23"/>
    </row>
    <row r="15" spans="1:8" ht="26.5" thickBot="1" x14ac:dyDescent="0.4">
      <c r="A15" s="85" t="s">
        <v>84</v>
      </c>
      <c r="B15" s="74"/>
      <c r="C15" s="104">
        <f>SUM(C13:C14)</f>
        <v>-39349631.569999993</v>
      </c>
      <c r="D15" s="154" t="s">
        <v>108</v>
      </c>
      <c r="E15" s="105"/>
      <c r="F15" s="129"/>
      <c r="G15" s="23"/>
      <c r="H15" s="23"/>
    </row>
    <row r="16" spans="1:8" ht="15" thickTop="1" x14ac:dyDescent="0.35">
      <c r="C16" s="116"/>
    </row>
    <row r="17" spans="3:7" x14ac:dyDescent="0.35">
      <c r="C17" s="23"/>
      <c r="G17" s="31"/>
    </row>
    <row r="18" spans="3:7" x14ac:dyDescent="0.35">
      <c r="C18" s="24"/>
      <c r="G18" s="24"/>
    </row>
  </sheetData>
  <mergeCells count="5">
    <mergeCell ref="A1:C1"/>
    <mergeCell ref="A2:C2"/>
    <mergeCell ref="A4:C4"/>
    <mergeCell ref="D1:E1"/>
    <mergeCell ref="A3:C3"/>
  </mergeCells>
  <pageMargins left="0.7" right="0.7" top="0.75" bottom="0.75" header="0.3" footer="0.3"/>
  <pageSetup scale="80" orientation="landscape" r:id="rId1"/>
  <ignoredErrors>
    <ignoredError sqref="C1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zoomScaleNormal="100" workbookViewId="0">
      <selection sqref="A1:E1"/>
    </sheetView>
  </sheetViews>
  <sheetFormatPr defaultColWidth="9.1796875" defaultRowHeight="12.5" x14ac:dyDescent="0.25"/>
  <cols>
    <col min="1" max="1" width="29.7265625" style="9" bestFit="1" customWidth="1"/>
    <col min="2" max="2" width="45.7265625" style="9" customWidth="1"/>
    <col min="3" max="3" width="20.7265625" style="9" customWidth="1"/>
    <col min="4" max="4" width="10.81640625" style="9" customWidth="1"/>
    <col min="5" max="5" width="14.453125" style="9" customWidth="1"/>
    <col min="6" max="6" width="11.81640625" style="9" customWidth="1"/>
    <col min="7" max="7" width="16" style="9" customWidth="1"/>
    <col min="8" max="8" width="14" style="9" bestFit="1" customWidth="1"/>
    <col min="9" max="9" width="16.1796875" style="9" customWidth="1"/>
    <col min="10" max="10" width="14" style="10" customWidth="1"/>
    <col min="11" max="11" width="14" style="9" bestFit="1" customWidth="1"/>
    <col min="12" max="16384" width="9.1796875" style="9"/>
  </cols>
  <sheetData>
    <row r="1" spans="1:11" ht="15" customHeight="1" x14ac:dyDescent="0.3">
      <c r="A1" s="176" t="s">
        <v>26</v>
      </c>
      <c r="B1" s="176"/>
      <c r="C1" s="176"/>
      <c r="D1" s="176"/>
      <c r="E1" s="176"/>
      <c r="F1" s="180"/>
      <c r="G1" s="180"/>
      <c r="H1" s="180"/>
      <c r="I1" s="7"/>
      <c r="J1" s="8"/>
    </row>
    <row r="2" spans="1:11" ht="15" customHeight="1" x14ac:dyDescent="0.3">
      <c r="A2" s="176" t="s">
        <v>65</v>
      </c>
      <c r="B2" s="176"/>
      <c r="C2" s="176"/>
      <c r="D2" s="176"/>
      <c r="E2" s="176"/>
      <c r="F2" s="1" t="s">
        <v>119</v>
      </c>
    </row>
    <row r="3" spans="1:11" ht="15" customHeight="1" x14ac:dyDescent="0.3">
      <c r="A3" s="176" t="s">
        <v>83</v>
      </c>
      <c r="B3" s="176"/>
      <c r="C3" s="176"/>
      <c r="D3" s="176"/>
      <c r="E3" s="176"/>
      <c r="F3" s="1"/>
    </row>
    <row r="4" spans="1:11" ht="15" customHeight="1" x14ac:dyDescent="0.3">
      <c r="A4" s="176" t="s">
        <v>113</v>
      </c>
      <c r="B4" s="176"/>
      <c r="C4" s="176"/>
      <c r="D4" s="176"/>
      <c r="E4" s="176"/>
      <c r="K4" s="10"/>
    </row>
    <row r="5" spans="1:11" ht="15.75" customHeight="1" x14ac:dyDescent="0.3">
      <c r="A5" s="11"/>
      <c r="B5" s="11"/>
      <c r="C5" s="11"/>
      <c r="D5" s="11"/>
      <c r="E5" s="11"/>
      <c r="K5" s="10"/>
    </row>
    <row r="6" spans="1:11" s="13" customFormat="1" ht="15" customHeight="1" thickBot="1" x14ac:dyDescent="0.35">
      <c r="A6" s="12" t="s">
        <v>39</v>
      </c>
      <c r="B6" s="142" t="s">
        <v>14</v>
      </c>
      <c r="C6" s="142" t="s">
        <v>27</v>
      </c>
      <c r="D6" s="142" t="s">
        <v>22</v>
      </c>
      <c r="E6" s="138">
        <v>43830</v>
      </c>
      <c r="F6" s="6"/>
      <c r="J6" s="14"/>
      <c r="K6" s="14"/>
    </row>
    <row r="7" spans="1:11" s="13" customFormat="1" ht="13" x14ac:dyDescent="0.3">
      <c r="A7" s="6"/>
      <c r="B7" s="85"/>
      <c r="C7" s="85"/>
      <c r="D7" s="85"/>
      <c r="E7" s="6"/>
      <c r="F7" s="6"/>
      <c r="H7" s="6"/>
      <c r="I7" s="4"/>
      <c r="J7" s="10"/>
      <c r="K7" s="14"/>
    </row>
    <row r="8" spans="1:11" s="13" customFormat="1" ht="28.5" customHeight="1" x14ac:dyDescent="0.3">
      <c r="A8" s="15" t="s">
        <v>79</v>
      </c>
      <c r="B8" s="91" t="s">
        <v>66</v>
      </c>
      <c r="C8" s="82" t="s">
        <v>100</v>
      </c>
      <c r="D8" s="85"/>
      <c r="E8" s="18">
        <v>13684794</v>
      </c>
      <c r="F8" s="6"/>
      <c r="H8" s="6"/>
      <c r="I8" s="14"/>
      <c r="J8" s="14"/>
      <c r="K8" s="14"/>
    </row>
    <row r="9" spans="1:11" s="13" customFormat="1" ht="13" x14ac:dyDescent="0.3">
      <c r="A9" s="6"/>
      <c r="B9" s="85"/>
      <c r="C9" s="85"/>
      <c r="D9" s="85"/>
      <c r="E9" s="6"/>
      <c r="F9" s="6"/>
      <c r="H9" s="6"/>
      <c r="I9" s="14"/>
      <c r="J9" s="14"/>
      <c r="K9" s="14"/>
    </row>
    <row r="10" spans="1:11" s="13" customFormat="1" ht="29.25" customHeight="1" x14ac:dyDescent="0.3">
      <c r="A10" s="4" t="s">
        <v>44</v>
      </c>
      <c r="B10" s="106" t="s">
        <v>67</v>
      </c>
      <c r="C10" s="78"/>
      <c r="D10" s="91"/>
      <c r="E10" s="18">
        <v>-7634585</v>
      </c>
      <c r="F10" s="6"/>
      <c r="G10" s="170"/>
      <c r="H10" s="6"/>
      <c r="I10" s="14"/>
      <c r="J10" s="14"/>
      <c r="K10" s="14"/>
    </row>
    <row r="11" spans="1:11" s="13" customFormat="1" ht="31.5" customHeight="1" thickBot="1" x14ac:dyDescent="0.35">
      <c r="A11" s="6"/>
      <c r="B11" s="106" t="s">
        <v>68</v>
      </c>
      <c r="C11" s="85"/>
      <c r="D11" s="85"/>
      <c r="E11" s="124">
        <f>SUM(E8:E10)</f>
        <v>6050209</v>
      </c>
      <c r="F11" s="6"/>
      <c r="H11" s="6"/>
      <c r="I11" s="14"/>
      <c r="J11" s="14"/>
      <c r="K11" s="14"/>
    </row>
    <row r="12" spans="1:11" s="13" customFormat="1" ht="13.5" thickTop="1" x14ac:dyDescent="0.3">
      <c r="A12" s="6"/>
      <c r="B12" s="106"/>
      <c r="C12" s="85"/>
      <c r="D12" s="85"/>
      <c r="E12" s="6"/>
      <c r="F12" s="6"/>
      <c r="H12" s="15"/>
      <c r="I12" s="14"/>
      <c r="J12" s="14"/>
      <c r="K12" s="14"/>
    </row>
    <row r="13" spans="1:11" s="4" customFormat="1" ht="25" x14ac:dyDescent="0.25">
      <c r="A13" s="4" t="s">
        <v>44</v>
      </c>
      <c r="B13" s="106" t="s">
        <v>69</v>
      </c>
      <c r="C13" s="84" t="s">
        <v>46</v>
      </c>
      <c r="D13" s="143" t="s">
        <v>20</v>
      </c>
      <c r="E13" s="18">
        <v>3745102</v>
      </c>
      <c r="G13" s="57"/>
      <c r="I13" s="16"/>
      <c r="J13" s="16"/>
      <c r="K13" s="18"/>
    </row>
    <row r="14" spans="1:11" s="13" customFormat="1" ht="29.25" customHeight="1" x14ac:dyDescent="0.3">
      <c r="A14" s="4" t="s">
        <v>44</v>
      </c>
      <c r="B14" s="106" t="s">
        <v>112</v>
      </c>
      <c r="C14" s="82" t="s">
        <v>101</v>
      </c>
      <c r="D14" s="143" t="s">
        <v>19</v>
      </c>
      <c r="E14" s="18">
        <v>2305107</v>
      </c>
      <c r="G14" s="169"/>
      <c r="I14" s="16"/>
      <c r="J14" s="16"/>
      <c r="K14" s="18"/>
    </row>
    <row r="15" spans="1:11" s="13" customFormat="1" ht="35.25" customHeight="1" thickBot="1" x14ac:dyDescent="0.35">
      <c r="A15" s="6" t="s">
        <v>80</v>
      </c>
      <c r="B15" s="107" t="s">
        <v>17</v>
      </c>
      <c r="C15" s="78"/>
      <c r="D15" s="144"/>
      <c r="E15" s="108">
        <f>SUM(E13:E14)</f>
        <v>6050209</v>
      </c>
      <c r="F15" s="153" t="s">
        <v>109</v>
      </c>
      <c r="G15" s="169"/>
      <c r="H15" s="119"/>
      <c r="I15" s="10"/>
      <c r="J15" s="10"/>
      <c r="K15" s="14"/>
    </row>
    <row r="16" spans="1:11" s="13" customFormat="1" ht="13.5" thickTop="1" x14ac:dyDescent="0.3">
      <c r="A16" s="6"/>
      <c r="B16" s="85"/>
      <c r="C16" s="85"/>
      <c r="D16" s="144"/>
      <c r="E16" s="19"/>
      <c r="F16" s="6"/>
      <c r="H16" s="119"/>
      <c r="I16" s="14"/>
      <c r="J16" s="14"/>
    </row>
    <row r="17" spans="1:12" s="13" customFormat="1" ht="13" x14ac:dyDescent="0.3">
      <c r="A17" s="4" t="s">
        <v>44</v>
      </c>
      <c r="B17" s="106" t="s">
        <v>112</v>
      </c>
      <c r="C17" s="91" t="s">
        <v>28</v>
      </c>
      <c r="D17" s="143" t="s">
        <v>19</v>
      </c>
      <c r="E17" s="18">
        <v>653002</v>
      </c>
      <c r="F17" s="6"/>
      <c r="H17" s="119"/>
      <c r="I17" s="14"/>
      <c r="J17" s="14"/>
    </row>
    <row r="18" spans="1:12" s="13" customFormat="1" ht="30" customHeight="1" thickBot="1" x14ac:dyDescent="0.35">
      <c r="A18" s="6" t="s">
        <v>81</v>
      </c>
      <c r="B18" s="107" t="s">
        <v>0</v>
      </c>
      <c r="C18" s="78"/>
      <c r="D18" s="85"/>
      <c r="E18" s="108">
        <f>SUM(E17)</f>
        <v>653002</v>
      </c>
      <c r="F18" s="153" t="s">
        <v>110</v>
      </c>
      <c r="G18" s="119"/>
      <c r="H18" s="119"/>
      <c r="I18" s="10"/>
      <c r="J18" s="10"/>
      <c r="K18" s="14"/>
      <c r="L18" s="9"/>
    </row>
    <row r="19" spans="1:12" s="13" customFormat="1" ht="13.5" thickTop="1" x14ac:dyDescent="0.3">
      <c r="A19" s="20"/>
      <c r="B19" s="20"/>
      <c r="C19" s="20"/>
      <c r="D19" s="20"/>
      <c r="E19" s="20"/>
      <c r="F19" s="20"/>
      <c r="I19" s="9"/>
      <c r="J19" s="10"/>
      <c r="K19" s="14"/>
      <c r="L19" s="9"/>
    </row>
    <row r="20" spans="1:12" s="13" customFormat="1" ht="13" x14ac:dyDescent="0.3">
      <c r="A20" s="20"/>
      <c r="B20" s="20"/>
      <c r="C20" s="20"/>
      <c r="D20" s="20"/>
      <c r="E20" s="21"/>
      <c r="F20" s="20"/>
      <c r="H20" s="9"/>
      <c r="I20" s="9"/>
      <c r="J20" s="10"/>
      <c r="K20" s="14"/>
      <c r="L20" s="9"/>
    </row>
    <row r="21" spans="1:12" ht="13" x14ac:dyDescent="0.3">
      <c r="E21" s="22"/>
      <c r="K21" s="14"/>
    </row>
    <row r="22" spans="1:12" ht="13" x14ac:dyDescent="0.3">
      <c r="E22" s="22"/>
      <c r="K22" s="14"/>
    </row>
    <row r="23" spans="1:12" ht="13" x14ac:dyDescent="0.3">
      <c r="E23" s="22"/>
      <c r="H23" s="22"/>
      <c r="K23" s="14"/>
    </row>
    <row r="24" spans="1:12" ht="13" x14ac:dyDescent="0.3">
      <c r="E24" s="22"/>
      <c r="F24" s="22"/>
      <c r="G24" s="22"/>
      <c r="H24" s="22"/>
      <c r="K24" s="14"/>
    </row>
    <row r="25" spans="1:12" ht="13" x14ac:dyDescent="0.3">
      <c r="E25" s="22"/>
      <c r="K25" s="14"/>
    </row>
    <row r="26" spans="1:12" ht="13" x14ac:dyDescent="0.3">
      <c r="E26" s="22"/>
      <c r="K26" s="14"/>
    </row>
    <row r="27" spans="1:12" ht="13" x14ac:dyDescent="0.3">
      <c r="K27" s="14"/>
    </row>
    <row r="28" spans="1:12" x14ac:dyDescent="0.25">
      <c r="I28" s="17"/>
      <c r="J28" s="15"/>
      <c r="K28" s="18"/>
    </row>
    <row r="29" spans="1:12" x14ac:dyDescent="0.25">
      <c r="E29" s="22"/>
      <c r="I29" s="17"/>
      <c r="J29" s="15"/>
      <c r="K29" s="18"/>
    </row>
    <row r="30" spans="1:12" ht="13" x14ac:dyDescent="0.3">
      <c r="K30" s="14"/>
    </row>
    <row r="31" spans="1:12" ht="13" x14ac:dyDescent="0.3">
      <c r="K31" s="14"/>
    </row>
    <row r="32" spans="1:12" ht="13" x14ac:dyDescent="0.3">
      <c r="K32" s="14"/>
    </row>
    <row r="33" spans="11:11" ht="13" x14ac:dyDescent="0.3">
      <c r="K33" s="14"/>
    </row>
    <row r="34" spans="11:11" ht="13" x14ac:dyDescent="0.3">
      <c r="K34" s="14"/>
    </row>
    <row r="35" spans="11:11" ht="13" x14ac:dyDescent="0.3">
      <c r="K35" s="14"/>
    </row>
  </sheetData>
  <mergeCells count="5">
    <mergeCell ref="F1:H1"/>
    <mergeCell ref="A2:E2"/>
    <mergeCell ref="A1:E1"/>
    <mergeCell ref="A4:E4"/>
    <mergeCell ref="A3:E3"/>
  </mergeCells>
  <pageMargins left="0.7" right="0.7" top="0.75" bottom="0.75" header="0.3" footer="0.3"/>
  <pageSetup scale="81" fitToHeight="2" orientation="landscape" r:id="rId1"/>
  <ignoredErrors>
    <ignoredError sqref="E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Asset Retirement Cost</vt:lpstr>
      <vt:lpstr>Transmission Comm Equipment</vt:lpstr>
      <vt:lpstr>PHFU </vt:lpstr>
      <vt:lpstr>Prepayments</vt:lpstr>
      <vt:lpstr> Actual PBOP Expense</vt:lpstr>
      <vt:lpstr>Comm Equipment Dep </vt:lpstr>
      <vt:lpstr>'Comm Equipment Dep '!Print_Area</vt:lpstr>
      <vt:lpstr>'Transmission Comm Equipment'!Print_Area</vt:lpstr>
      <vt:lpstr>'Comm Equipment Dep '!Print_Titles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PSEG</dc:creator>
  <cp:lastModifiedBy>Ofosu-Koranteng, Gloria</cp:lastModifiedBy>
  <cp:lastPrinted>2020-06-04T15:14:50Z</cp:lastPrinted>
  <dcterms:created xsi:type="dcterms:W3CDTF">2015-04-17T13:17:15Z</dcterms:created>
  <dcterms:modified xsi:type="dcterms:W3CDTF">2020-06-19T18:11:20Z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{9B0DE852-3E18-4CC6-A648-8504CC842386}</vt:lpwstr>
  </property>
</Properties>
</file>