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20370" windowHeight="11625" activeTab="0"/>
  </bookViews>
  <sheets>
    <sheet name="NET CONE" sheetId="1" r:id="rId1"/>
  </sheets>
  <definedNames>
    <definedName name="_AMO_UniqueIdentifier" hidden="1">"'8de9a1b4-ad86-482a-b307-db0b5218d82a'"</definedName>
    <definedName name="_xlfn.SUMIFS" hidden="1">#NAME?</definedName>
    <definedName name="CC_SUMMARY">#REF!</definedName>
    <definedName name="CT_SUMMARY" localSheetId="0">'NET CONE'!$B$3:$B$23</definedName>
    <definedName name="CT_SUMMARY">#REF!</definedName>
    <definedName name="IGCC_SUMMARY">#REF!</definedName>
  </definedNames>
  <calcPr fullCalcOnLoad="1"/>
</workbook>
</file>

<file path=xl/sharedStrings.xml><?xml version="1.0" encoding="utf-8"?>
<sst xmlns="http://schemas.openxmlformats.org/spreadsheetml/2006/main" count="33" uniqueCount="33">
  <si>
    <t>PSEG</t>
  </si>
  <si>
    <t>RECO</t>
  </si>
  <si>
    <t>AECO</t>
  </si>
  <si>
    <t>PECO</t>
  </si>
  <si>
    <t>JCPL</t>
  </si>
  <si>
    <t>DPL</t>
  </si>
  <si>
    <t>PEPCO</t>
  </si>
  <si>
    <t>BGE</t>
  </si>
  <si>
    <t>COMED</t>
  </si>
  <si>
    <t>DEOK</t>
  </si>
  <si>
    <t>DOM</t>
  </si>
  <si>
    <t>AEP</t>
  </si>
  <si>
    <t>DUQ</t>
  </si>
  <si>
    <t>DAY</t>
  </si>
  <si>
    <t>ATSI</t>
  </si>
  <si>
    <t>APS</t>
  </si>
  <si>
    <t>EKPC</t>
  </si>
  <si>
    <t>PPL</t>
  </si>
  <si>
    <t>METED</t>
  </si>
  <si>
    <t>PENELEC</t>
  </si>
  <si>
    <t>NOTES</t>
  </si>
  <si>
    <t xml:space="preserve">(2) The applicable MSOC for internal PJM generation is the CP MSOC value of the zone in which the resource is located. The RTO MSOC value is applicable only to the CP sell offers of External Generation Capacity Resources. </t>
  </si>
  <si>
    <t xml:space="preserve">(in $/MW-Day) </t>
  </si>
  <si>
    <r>
      <t xml:space="preserve">CP Market Seller Offer Caps for </t>
    </r>
    <r>
      <rPr>
        <sz val="14"/>
        <color indexed="8"/>
        <rFont val="Calibri"/>
        <family val="2"/>
      </rPr>
      <t>2019/2020 Delivery Year</t>
    </r>
  </si>
  <si>
    <t>RTO</t>
  </si>
  <si>
    <r>
      <t>ZONE</t>
    </r>
    <r>
      <rPr>
        <b/>
        <vertAlign val="superscript"/>
        <sz val="14"/>
        <color indexed="8"/>
        <rFont val="Calibri"/>
        <family val="2"/>
      </rPr>
      <t xml:space="preserve"> (2)</t>
    </r>
  </si>
  <si>
    <t>Gross CONE                ($/MW-Year)</t>
  </si>
  <si>
    <r>
      <t xml:space="preserve"> Net E&amp;AS Revenue Offset</t>
    </r>
    <r>
      <rPr>
        <sz val="11"/>
        <color theme="1"/>
        <rFont val="Calibri"/>
        <family val="2"/>
      </rPr>
      <t xml:space="preserve">         ($/MW/Year)</t>
    </r>
  </si>
  <si>
    <r>
      <t>Net Cone</t>
    </r>
    <r>
      <rPr>
        <vertAlign val="superscript"/>
        <sz val="14"/>
        <color indexed="8"/>
        <rFont val="Calibri"/>
        <family val="2"/>
      </rPr>
      <t xml:space="preserve">
</t>
    </r>
    <r>
      <rPr>
        <sz val="11"/>
        <color theme="1"/>
        <rFont val="Calibri"/>
        <family val="2"/>
      </rPr>
      <t>($/MW-Day)
(ICAP Terms)</t>
    </r>
  </si>
  <si>
    <r>
      <t>CP Market Seller Offer Cap</t>
    </r>
    <r>
      <rPr>
        <b/>
        <vertAlign val="superscript"/>
        <sz val="14"/>
        <color indexed="8"/>
        <rFont val="Calibri"/>
        <family val="2"/>
      </rPr>
      <t xml:space="preserve"> (1) </t>
    </r>
    <r>
      <rPr>
        <vertAlign val="superscript"/>
        <sz val="14"/>
        <color indexed="8"/>
        <rFont val="Calibri"/>
        <family val="2"/>
      </rPr>
      <t xml:space="preserve"> </t>
    </r>
    <r>
      <rPr>
        <b/>
        <vertAlign val="superscript"/>
        <sz val="14"/>
        <color indexed="8"/>
        <rFont val="Calibri"/>
        <family val="2"/>
      </rPr>
      <t xml:space="preserve"> </t>
    </r>
    <r>
      <rPr>
        <b/>
        <sz val="11"/>
        <color indexed="8"/>
        <rFont val="Calibri"/>
        <family val="2"/>
      </rPr>
      <t xml:space="preserve">                  ($/MW-Day)                              </t>
    </r>
  </si>
  <si>
    <t>(1) The Market Seller Offer Cap applicable to Generation Resource CP sell offers is equal to the Net CONE of the Zone in which the resource is located times a Balancing Ratio of 0.81.</t>
  </si>
  <si>
    <t xml:space="preserve">(3) In accordance with section 6.4(a) of Attachment DD of the PJM OATT, the Balancing Ratio of 81.0% is the average of the Balancing Ratios during Performance Assessment Hours from calendar years 2013, 2014 and 2015, the three most recent consecutive calendar years preceding the BRA.  </t>
  </si>
  <si>
    <r>
      <t xml:space="preserve">Balancing Ratio, B (%) </t>
    </r>
    <r>
      <rPr>
        <vertAlign val="superscript"/>
        <sz val="12"/>
        <color indexed="8"/>
        <rFont val="Calibri"/>
        <family val="2"/>
      </rPr>
      <t>(3)</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</si>
</sst>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quot;$&quot;* #,##0.000_);_(&quot;$&quot;* \(#,##0.000\);_(&quot;$&quot;* &quot;-&quot;??_);_(@_)"/>
    <numFmt numFmtId="167" formatCode="_(&quot;$&quot;* #,##0.0_);_(&quot;$&quot;* \(#,##0.0\);_(&quot;$&quot;* &quot;-&quot;??_);_(@_)"/>
    <numFmt numFmtId="168" formatCode="_(&quot;$&quot;* #,##0_);_(&quot;$&quot;* \(#,##0\);_(&quot;$&quot;* &quot;-&quot;??_);_(@_)"/>
    <numFmt numFmtId="169" formatCode="&quot;Yes&quot;;&quot;Yes&quot;;&quot;No&quot;"/>
    <numFmt numFmtId="170" formatCode="&quot;True&quot;;&quot;True&quot;;&quot;False&quot;"/>
    <numFmt numFmtId="171" formatCode="&quot;On&quot;;&quot;On&quot;;&quot;Off&quot;"/>
    <numFmt numFmtId="172" formatCode="[$€-2]\ #,##0.00_);[Red]\([$€-2]\ #,##0.00\)"/>
    <numFmt numFmtId="173" formatCode="#,##0.0"/>
  </numFmts>
  <fonts count="48">
    <font>
      <sz val="11"/>
      <color theme="1"/>
      <name val="Calibri"/>
      <family val="2"/>
    </font>
    <font>
      <sz val="11"/>
      <color indexed="8"/>
      <name val="Calibri"/>
      <family val="2"/>
    </font>
    <font>
      <vertAlign val="superscript"/>
      <sz val="14"/>
      <color indexed="8"/>
      <name val="Calibri"/>
      <family val="2"/>
    </font>
    <font>
      <b/>
      <vertAlign val="superscript"/>
      <sz val="14"/>
      <color indexed="8"/>
      <name val="Calibri"/>
      <family val="2"/>
    </font>
    <font>
      <b/>
      <sz val="11"/>
      <color indexed="8"/>
      <name val="Calibri"/>
      <family val="2"/>
    </font>
    <font>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2"/>
      <color indexed="8"/>
      <name val="Calibri"/>
      <family val="2"/>
    </font>
    <font>
      <sz val="12"/>
      <color indexed="8"/>
      <name val="Calibri"/>
      <family val="2"/>
    </font>
    <font>
      <u val="single"/>
      <sz val="11"/>
      <color indexed="12"/>
      <name val="Calibri"/>
      <family val="2"/>
    </font>
    <font>
      <u val="single"/>
      <sz val="11"/>
      <color indexed="20"/>
      <name val="Calibri"/>
      <family val="2"/>
    </font>
    <font>
      <vertAlign val="superscrip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theme="1"/>
      <name val="Calibri"/>
      <family val="2"/>
    </font>
    <font>
      <sz val="12"/>
      <color theme="1"/>
      <name val="Calibri"/>
      <family val="2"/>
    </font>
    <font>
      <sz val="14"/>
      <color theme="1"/>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Font="1" applyAlignment="1">
      <alignment/>
    </xf>
    <xf numFmtId="164" fontId="0" fillId="0" borderId="10" xfId="0" applyNumberFormat="1" applyBorder="1" applyAlignment="1">
      <alignment/>
    </xf>
    <xf numFmtId="0" fontId="0" fillId="0" borderId="10" xfId="0" applyBorder="1" applyAlignment="1">
      <alignment horizontal="center" wrapText="1"/>
    </xf>
    <xf numFmtId="0" fontId="44" fillId="0" borderId="0" xfId="0" applyFont="1" applyAlignment="1">
      <alignment/>
    </xf>
    <xf numFmtId="0" fontId="42" fillId="0" borderId="10" xfId="0" applyFont="1" applyBorder="1" applyAlignment="1">
      <alignment horizontal="center" wrapText="1"/>
    </xf>
    <xf numFmtId="0" fontId="42" fillId="0" borderId="10" xfId="0" applyFont="1" applyBorder="1" applyAlignment="1">
      <alignment horizontal="center"/>
    </xf>
    <xf numFmtId="0" fontId="0" fillId="0" borderId="10" xfId="0" applyFont="1" applyBorder="1" applyAlignment="1">
      <alignment horizontal="center" wrapText="1"/>
    </xf>
    <xf numFmtId="165" fontId="0" fillId="0" borderId="10" xfId="0" applyNumberFormat="1" applyFont="1" applyBorder="1" applyAlignment="1">
      <alignment/>
    </xf>
    <xf numFmtId="165" fontId="42" fillId="0" borderId="10" xfId="0" applyNumberFormat="1" applyFont="1" applyBorder="1" applyAlignment="1">
      <alignment horizontal="center"/>
    </xf>
    <xf numFmtId="0" fontId="42" fillId="0" borderId="0" xfId="0" applyFont="1" applyBorder="1" applyAlignment="1">
      <alignment horizontal="center"/>
    </xf>
    <xf numFmtId="164" fontId="0" fillId="0" borderId="0" xfId="0" applyNumberFormat="1" applyBorder="1" applyAlignment="1">
      <alignment/>
    </xf>
    <xf numFmtId="165" fontId="0" fillId="0" borderId="0" xfId="0" applyNumberFormat="1" applyFont="1" applyBorder="1" applyAlignment="1">
      <alignment/>
    </xf>
    <xf numFmtId="3" fontId="0" fillId="0" borderId="0" xfId="0" applyNumberFormat="1" applyBorder="1" applyAlignment="1">
      <alignment horizontal="center"/>
    </xf>
    <xf numFmtId="165" fontId="42" fillId="0" borderId="0" xfId="0" applyNumberFormat="1" applyFont="1" applyBorder="1" applyAlignment="1">
      <alignment horizontal="center"/>
    </xf>
    <xf numFmtId="164" fontId="0" fillId="0" borderId="0" xfId="0" applyNumberFormat="1" applyAlignment="1">
      <alignment/>
    </xf>
    <xf numFmtId="168" fontId="0" fillId="0" borderId="0" xfId="44" applyNumberFormat="1" applyFont="1" applyAlignment="1">
      <alignment/>
    </xf>
    <xf numFmtId="0" fontId="0" fillId="0" borderId="0" xfId="0" applyAlignment="1">
      <alignment vertical="center"/>
    </xf>
    <xf numFmtId="173" fontId="0" fillId="0" borderId="10" xfId="0" applyNumberFormat="1" applyBorder="1" applyAlignment="1">
      <alignment horizontal="center"/>
    </xf>
    <xf numFmtId="0" fontId="45" fillId="0" borderId="0" xfId="0" applyFont="1" applyAlignment="1">
      <alignment vertical="center"/>
    </xf>
    <xf numFmtId="0" fontId="45" fillId="0" borderId="0" xfId="0" applyFont="1" applyFill="1" applyBorder="1" applyAlignment="1">
      <alignment vertical="center"/>
    </xf>
    <xf numFmtId="0" fontId="46" fillId="0" borderId="0" xfId="0" applyFont="1" applyAlignment="1">
      <alignment horizontal="center"/>
    </xf>
    <xf numFmtId="0" fontId="46" fillId="0" borderId="11" xfId="0" applyFont="1" applyBorder="1" applyAlignment="1">
      <alignment horizontal="center"/>
    </xf>
    <xf numFmtId="0" fontId="47" fillId="0" borderId="0" xfId="0" applyFont="1" applyAlignment="1">
      <alignment horizontal="center" vertical="center" wrapText="1"/>
    </xf>
    <xf numFmtId="0" fontId="45" fillId="0" borderId="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2"/>
  <sheetViews>
    <sheetView tabSelected="1" zoomScalePageLayoutView="0" workbookViewId="0" topLeftCell="A1">
      <selection activeCell="K5" sqref="K5"/>
    </sheetView>
  </sheetViews>
  <sheetFormatPr defaultColWidth="9.140625" defaultRowHeight="15"/>
  <cols>
    <col min="2" max="2" width="25.57421875" style="0" customWidth="1"/>
    <col min="3" max="3" width="18.7109375" style="0" customWidth="1"/>
    <col min="4" max="4" width="24.28125" style="0" customWidth="1"/>
    <col min="5" max="5" width="19.00390625" style="0" customWidth="1"/>
    <col min="6" max="6" width="23.140625" style="0" customWidth="1"/>
    <col min="7" max="7" width="28.57421875" style="0" customWidth="1"/>
    <col min="8" max="8" width="19.28125" style="0" customWidth="1"/>
    <col min="9" max="10" width="12.00390625" style="0" bestFit="1" customWidth="1"/>
    <col min="12" max="12" width="14.140625" style="0" bestFit="1" customWidth="1"/>
    <col min="13" max="13" width="12.00390625" style="0" bestFit="1" customWidth="1"/>
  </cols>
  <sheetData>
    <row r="1" spans="2:7" ht="18.75">
      <c r="B1" s="20" t="s">
        <v>23</v>
      </c>
      <c r="C1" s="20"/>
      <c r="D1" s="20"/>
      <c r="E1" s="20"/>
      <c r="F1" s="20"/>
      <c r="G1" s="20"/>
    </row>
    <row r="2" spans="2:7" ht="18.75">
      <c r="B2" s="21" t="s">
        <v>22</v>
      </c>
      <c r="C2" s="21"/>
      <c r="D2" s="21"/>
      <c r="E2" s="21"/>
      <c r="F2" s="21"/>
      <c r="G2" s="21"/>
    </row>
    <row r="3" spans="2:7" ht="51.75">
      <c r="B3" s="5" t="s">
        <v>25</v>
      </c>
      <c r="C3" s="2" t="s">
        <v>26</v>
      </c>
      <c r="D3" s="2" t="s">
        <v>27</v>
      </c>
      <c r="E3" s="6" t="s">
        <v>28</v>
      </c>
      <c r="F3" s="2" t="s">
        <v>32</v>
      </c>
      <c r="G3" s="4" t="s">
        <v>29</v>
      </c>
    </row>
    <row r="4" spans="2:12" ht="15">
      <c r="B4" s="5" t="s">
        <v>2</v>
      </c>
      <c r="C4" s="1">
        <v>133332.1197921979</v>
      </c>
      <c r="D4" s="1">
        <v>30934.400855256677</v>
      </c>
      <c r="E4" s="7">
        <f>ROUND((((C4-D4)/366)),2)</f>
        <v>279.78</v>
      </c>
      <c r="F4" s="17">
        <v>81</v>
      </c>
      <c r="G4" s="8">
        <f aca="true" t="shared" si="0" ref="G4:G24">E4*(F4/100)</f>
        <v>226.62179999999998</v>
      </c>
      <c r="H4" s="14"/>
      <c r="L4" s="15"/>
    </row>
    <row r="5" spans="2:12" ht="15">
      <c r="B5" s="5" t="s">
        <v>11</v>
      </c>
      <c r="C5" s="1">
        <v>132664.77234182137</v>
      </c>
      <c r="D5" s="1">
        <v>35475.35207909905</v>
      </c>
      <c r="E5" s="7">
        <f aca="true" t="shared" si="1" ref="E5:E24">ROUND((((C5-D5)/366)),2)</f>
        <v>265.54</v>
      </c>
      <c r="F5" s="17">
        <v>81</v>
      </c>
      <c r="G5" s="8">
        <f t="shared" si="0"/>
        <v>215.08740000000003</v>
      </c>
      <c r="H5" s="14"/>
      <c r="L5" s="15"/>
    </row>
    <row r="6" spans="2:12" ht="15">
      <c r="B6" s="5" t="s">
        <v>15</v>
      </c>
      <c r="C6" s="1">
        <v>132664.77234182137</v>
      </c>
      <c r="D6" s="1">
        <v>47209.6880028035</v>
      </c>
      <c r="E6" s="7">
        <f t="shared" si="1"/>
        <v>233.48</v>
      </c>
      <c r="F6" s="17">
        <v>81</v>
      </c>
      <c r="G6" s="8">
        <f t="shared" si="0"/>
        <v>189.1188</v>
      </c>
      <c r="H6" s="14"/>
      <c r="L6" s="15"/>
    </row>
    <row r="7" spans="2:12" ht="15">
      <c r="B7" s="5" t="s">
        <v>14</v>
      </c>
      <c r="C7" s="1">
        <v>132664.77234182137</v>
      </c>
      <c r="D7" s="1">
        <v>42399.1440711329</v>
      </c>
      <c r="E7" s="7">
        <f t="shared" si="1"/>
        <v>246.63</v>
      </c>
      <c r="F7" s="17">
        <v>81</v>
      </c>
      <c r="G7" s="8">
        <f t="shared" si="0"/>
        <v>199.77030000000002</v>
      </c>
      <c r="H7" s="14"/>
      <c r="L7" s="15"/>
    </row>
    <row r="8" spans="2:12" ht="15">
      <c r="B8" s="5" t="s">
        <v>7</v>
      </c>
      <c r="C8" s="1">
        <v>134299.08849295776</v>
      </c>
      <c r="D8" s="1">
        <v>60589.33185919232</v>
      </c>
      <c r="E8" s="7">
        <f t="shared" si="1"/>
        <v>201.39</v>
      </c>
      <c r="F8" s="17">
        <v>81</v>
      </c>
      <c r="G8" s="8">
        <f t="shared" si="0"/>
        <v>163.1259</v>
      </c>
      <c r="H8" s="14"/>
      <c r="L8" s="15"/>
    </row>
    <row r="9" spans="2:12" ht="15">
      <c r="B9" s="5" t="s">
        <v>8</v>
      </c>
      <c r="C9" s="1">
        <v>132664.77234182137</v>
      </c>
      <c r="D9" s="1">
        <v>20387.5073051081</v>
      </c>
      <c r="E9" s="7">
        <f t="shared" si="1"/>
        <v>306.77</v>
      </c>
      <c r="F9" s="17">
        <v>81</v>
      </c>
      <c r="G9" s="8">
        <f t="shared" si="0"/>
        <v>248.4837</v>
      </c>
      <c r="H9" s="14"/>
      <c r="L9" s="15"/>
    </row>
    <row r="10" spans="2:12" ht="15">
      <c r="B10" s="5" t="s">
        <v>13</v>
      </c>
      <c r="C10" s="1">
        <v>132664.77234182137</v>
      </c>
      <c r="D10" s="1">
        <v>37855.55467549508</v>
      </c>
      <c r="E10" s="7">
        <f t="shared" si="1"/>
        <v>259.04</v>
      </c>
      <c r="F10" s="17">
        <v>81</v>
      </c>
      <c r="G10" s="8">
        <f t="shared" si="0"/>
        <v>209.82240000000004</v>
      </c>
      <c r="H10" s="14"/>
      <c r="L10" s="15"/>
    </row>
    <row r="11" spans="2:12" ht="15">
      <c r="B11" s="5" t="s">
        <v>9</v>
      </c>
      <c r="C11" s="1">
        <v>132664.77234182137</v>
      </c>
      <c r="D11" s="1">
        <v>34407.68317583268</v>
      </c>
      <c r="E11" s="7">
        <f t="shared" si="1"/>
        <v>268.46</v>
      </c>
      <c r="F11" s="17">
        <v>81</v>
      </c>
      <c r="G11" s="8">
        <f t="shared" si="0"/>
        <v>217.4526</v>
      </c>
      <c r="H11" s="14"/>
      <c r="L11" s="15"/>
    </row>
    <row r="12" spans="2:12" ht="15">
      <c r="B12" s="5" t="s">
        <v>10</v>
      </c>
      <c r="C12" s="1">
        <v>132664.77234182137</v>
      </c>
      <c r="D12" s="1">
        <v>30766.40403289082</v>
      </c>
      <c r="E12" s="7">
        <f t="shared" si="1"/>
        <v>278.41</v>
      </c>
      <c r="F12" s="17">
        <v>81</v>
      </c>
      <c r="G12" s="8">
        <f t="shared" si="0"/>
        <v>225.51210000000003</v>
      </c>
      <c r="H12" s="14"/>
      <c r="L12" s="15"/>
    </row>
    <row r="13" spans="2:12" ht="15">
      <c r="B13" s="5" t="s">
        <v>5</v>
      </c>
      <c r="C13" s="1">
        <v>133332.1197921979</v>
      </c>
      <c r="D13" s="1">
        <v>43677.63030440963</v>
      </c>
      <c r="E13" s="7">
        <f t="shared" si="1"/>
        <v>244.96</v>
      </c>
      <c r="F13" s="17">
        <v>81</v>
      </c>
      <c r="G13" s="8">
        <f t="shared" si="0"/>
        <v>198.41760000000002</v>
      </c>
      <c r="H13" s="14"/>
      <c r="L13" s="15"/>
    </row>
    <row r="14" spans="2:12" ht="15">
      <c r="B14" s="5" t="s">
        <v>12</v>
      </c>
      <c r="C14" s="1">
        <v>132664.77234182137</v>
      </c>
      <c r="D14" s="1">
        <v>34691.073127493175</v>
      </c>
      <c r="E14" s="7">
        <f t="shared" si="1"/>
        <v>267.69</v>
      </c>
      <c r="F14" s="17">
        <v>81</v>
      </c>
      <c r="G14" s="8">
        <f t="shared" si="0"/>
        <v>216.8289</v>
      </c>
      <c r="H14" s="14"/>
      <c r="L14" s="15"/>
    </row>
    <row r="15" spans="2:12" ht="15">
      <c r="B15" s="5" t="s">
        <v>16</v>
      </c>
      <c r="C15" s="1">
        <v>132664.77234182137</v>
      </c>
      <c r="D15" s="1">
        <v>39857.149950929444</v>
      </c>
      <c r="E15" s="7">
        <f t="shared" si="1"/>
        <v>253.57</v>
      </c>
      <c r="F15" s="17">
        <v>81</v>
      </c>
      <c r="G15" s="8">
        <f t="shared" si="0"/>
        <v>205.39170000000001</v>
      </c>
      <c r="H15" s="14"/>
      <c r="L15" s="15"/>
    </row>
    <row r="16" spans="2:12" ht="15">
      <c r="B16" s="5" t="s">
        <v>4</v>
      </c>
      <c r="C16" s="1">
        <v>133332.1197921979</v>
      </c>
      <c r="D16" s="1">
        <v>43653.46854825964</v>
      </c>
      <c r="E16" s="7">
        <f t="shared" si="1"/>
        <v>245.02</v>
      </c>
      <c r="F16" s="17">
        <v>81</v>
      </c>
      <c r="G16" s="8">
        <f t="shared" si="0"/>
        <v>198.46620000000001</v>
      </c>
      <c r="H16" s="14"/>
      <c r="L16" s="15"/>
    </row>
    <row r="17" spans="2:12" ht="15">
      <c r="B17" s="5" t="s">
        <v>18</v>
      </c>
      <c r="C17" s="1">
        <v>134310.93793014713</v>
      </c>
      <c r="D17" s="1">
        <v>39122.19613651953</v>
      </c>
      <c r="E17" s="7">
        <f t="shared" si="1"/>
        <v>260.08</v>
      </c>
      <c r="F17" s="17">
        <v>81</v>
      </c>
      <c r="G17" s="8">
        <f t="shared" si="0"/>
        <v>210.6648</v>
      </c>
      <c r="H17" s="14"/>
      <c r="L17" s="15"/>
    </row>
    <row r="18" spans="2:12" ht="15">
      <c r="B18" s="5" t="s">
        <v>3</v>
      </c>
      <c r="C18" s="1">
        <v>133332.1197921979</v>
      </c>
      <c r="D18" s="1">
        <v>38407.08050557062</v>
      </c>
      <c r="E18" s="7">
        <f t="shared" si="1"/>
        <v>259.36</v>
      </c>
      <c r="F18" s="17">
        <v>81</v>
      </c>
      <c r="G18" s="8">
        <f t="shared" si="0"/>
        <v>210.08160000000004</v>
      </c>
      <c r="H18" s="14"/>
      <c r="L18" s="15"/>
    </row>
    <row r="19" spans="2:12" ht="15">
      <c r="B19" s="5" t="s">
        <v>19</v>
      </c>
      <c r="C19" s="1">
        <v>134310.93793014713</v>
      </c>
      <c r="D19" s="1">
        <v>78101.25923678312</v>
      </c>
      <c r="E19" s="7">
        <f t="shared" si="1"/>
        <v>153.58</v>
      </c>
      <c r="F19" s="17">
        <v>81</v>
      </c>
      <c r="G19" s="8">
        <f t="shared" si="0"/>
        <v>124.39980000000001</v>
      </c>
      <c r="H19" s="14"/>
      <c r="L19" s="15"/>
    </row>
    <row r="20" spans="2:12" ht="15">
      <c r="B20" s="5" t="s">
        <v>6</v>
      </c>
      <c r="C20" s="1">
        <v>134299.08849295776</v>
      </c>
      <c r="D20" s="1">
        <v>50810.2989582938</v>
      </c>
      <c r="E20" s="7">
        <f t="shared" si="1"/>
        <v>228.11</v>
      </c>
      <c r="F20" s="17">
        <v>81</v>
      </c>
      <c r="G20" s="8">
        <f t="shared" si="0"/>
        <v>184.76910000000004</v>
      </c>
      <c r="H20" s="14"/>
      <c r="L20" s="15"/>
    </row>
    <row r="21" spans="2:12" ht="15">
      <c r="B21" s="5" t="s">
        <v>17</v>
      </c>
      <c r="C21" s="1">
        <v>134310.93793014713</v>
      </c>
      <c r="D21" s="1">
        <v>39368.36026703379</v>
      </c>
      <c r="E21" s="7">
        <f t="shared" si="1"/>
        <v>259.41</v>
      </c>
      <c r="F21" s="17">
        <v>81</v>
      </c>
      <c r="G21" s="8">
        <f t="shared" si="0"/>
        <v>210.12210000000005</v>
      </c>
      <c r="H21" s="14"/>
      <c r="L21" s="15"/>
    </row>
    <row r="22" spans="2:12" ht="15">
      <c r="B22" s="5" t="s">
        <v>0</v>
      </c>
      <c r="C22" s="1">
        <v>133332.1197921979</v>
      </c>
      <c r="D22" s="1">
        <v>29651.576005753202</v>
      </c>
      <c r="E22" s="7">
        <f t="shared" si="1"/>
        <v>283.28</v>
      </c>
      <c r="F22" s="17">
        <v>81</v>
      </c>
      <c r="G22" s="8">
        <f t="shared" si="0"/>
        <v>229.4568</v>
      </c>
      <c r="H22" s="14"/>
      <c r="L22" s="15"/>
    </row>
    <row r="23" spans="2:12" ht="15">
      <c r="B23" s="5" t="s">
        <v>1</v>
      </c>
      <c r="C23" s="1">
        <v>133332.1197921979</v>
      </c>
      <c r="D23" s="1">
        <v>31928.66369474239</v>
      </c>
      <c r="E23" s="7">
        <f t="shared" si="1"/>
        <v>277.06</v>
      </c>
      <c r="F23" s="17">
        <v>81</v>
      </c>
      <c r="G23" s="8">
        <f t="shared" si="0"/>
        <v>224.41860000000003</v>
      </c>
      <c r="H23" s="14"/>
      <c r="L23" s="15"/>
    </row>
    <row r="24" spans="2:12" ht="15">
      <c r="B24" s="5" t="s">
        <v>24</v>
      </c>
      <c r="C24" s="1">
        <v>133651.72963928102</v>
      </c>
      <c r="D24" s="1">
        <v>31336.777737465098</v>
      </c>
      <c r="E24" s="7">
        <f t="shared" si="1"/>
        <v>279.55</v>
      </c>
      <c r="F24" s="17">
        <v>81</v>
      </c>
      <c r="G24" s="8">
        <f t="shared" si="0"/>
        <v>226.43550000000002</v>
      </c>
      <c r="H24" s="14"/>
      <c r="L24" s="15"/>
    </row>
    <row r="25" spans="2:7" ht="7.5" customHeight="1">
      <c r="B25" s="9"/>
      <c r="C25" s="10"/>
      <c r="D25" s="10"/>
      <c r="E25" s="11"/>
      <c r="F25" s="12"/>
      <c r="G25" s="13"/>
    </row>
    <row r="26" ht="15.75">
      <c r="A26" s="3" t="s">
        <v>20</v>
      </c>
    </row>
    <row r="27" spans="1:11" ht="21" customHeight="1">
      <c r="A27" s="18" t="s">
        <v>30</v>
      </c>
      <c r="B27" s="16"/>
      <c r="C27" s="16"/>
      <c r="D27" s="16"/>
      <c r="E27" s="16"/>
      <c r="F27" s="16"/>
      <c r="G27" s="16"/>
      <c r="H27" s="16"/>
      <c r="I27" s="16"/>
      <c r="J27" s="16"/>
      <c r="K27" s="16"/>
    </row>
    <row r="28" spans="1:11" ht="21" customHeight="1">
      <c r="A28" s="19" t="s">
        <v>21</v>
      </c>
      <c r="B28" s="16"/>
      <c r="C28" s="16"/>
      <c r="D28" s="16"/>
      <c r="E28" s="16"/>
      <c r="F28" s="16"/>
      <c r="G28" s="16"/>
      <c r="H28" s="16"/>
      <c r="I28" s="16"/>
      <c r="J28" s="16"/>
      <c r="K28" s="16"/>
    </row>
    <row r="29" spans="1:11" ht="33" customHeight="1">
      <c r="A29" s="23" t="s">
        <v>31</v>
      </c>
      <c r="B29" s="23"/>
      <c r="C29" s="23"/>
      <c r="D29" s="23"/>
      <c r="E29" s="23"/>
      <c r="F29" s="23"/>
      <c r="G29" s="23"/>
      <c r="H29" s="23"/>
      <c r="I29" s="23"/>
      <c r="J29" s="23"/>
      <c r="K29" s="23"/>
    </row>
    <row r="32" spans="1:9" ht="70.5" customHeight="1">
      <c r="A32" s="22"/>
      <c r="B32" s="22"/>
      <c r="C32" s="22"/>
      <c r="D32" s="22"/>
      <c r="E32" s="22"/>
      <c r="F32" s="22"/>
      <c r="G32" s="22"/>
      <c r="H32" s="22"/>
      <c r="I32" s="22"/>
    </row>
  </sheetData>
  <sheetProtection/>
  <mergeCells count="4">
    <mergeCell ref="B1:G1"/>
    <mergeCell ref="B2:G2"/>
    <mergeCell ref="A32:I32"/>
    <mergeCell ref="A29:K29"/>
  </mergeCells>
  <printOptions/>
  <pageMargins left="0.7" right="0.7" top="0.75" bottom="0.75" header="0.3" footer="0.3"/>
  <pageSetup fitToHeight="1"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2016-02-09T17:06:32Z</dcterms:modified>
  <cp:category/>
  <cp:version/>
  <cp:contentType/>
  <cp:contentStatus/>
</cp:coreProperties>
</file>