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-48" windowWidth="14940" windowHeight="9156"/>
  </bookViews>
  <sheets>
    <sheet name="2022-2023 Zonal Scaling Factors" sheetId="1" r:id="rId1"/>
  </sheets>
  <definedNames>
    <definedName name="_xlnm.Print_Area" localSheetId="0">'2022-2023 Zonal Scaling Factors'!#REF!</definedName>
  </definedNames>
  <calcPr calcId="145621"/>
</workbook>
</file>

<file path=xl/calcChain.xml><?xml version="1.0" encoding="utf-8"?>
<calcChain xmlns="http://schemas.openxmlformats.org/spreadsheetml/2006/main">
  <c r="D23" i="1" l="1"/>
  <c r="C24" i="1"/>
  <c r="B24" i="1"/>
  <c r="D17" i="1"/>
  <c r="C21" i="1"/>
  <c r="B21" i="1"/>
  <c r="D3" i="1" l="1"/>
  <c r="D21" i="1"/>
  <c r="D22" i="1"/>
  <c r="D20" i="1"/>
  <c r="D19" i="1"/>
  <c r="D18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<sst xmlns="http://schemas.openxmlformats.org/spreadsheetml/2006/main" count="27" uniqueCount="27">
  <si>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</si>
  <si>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</si>
  <si>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</si>
  <si>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</si>
  <si>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</si>
  <si>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</si>
  <si>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</si>
  <si>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</si>
  <si>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</si>
  <si>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>COMED</t>
  </si>
  <si>
    <t>DAYTON</t>
  </si>
  <si>
    <t>DOM</t>
  </si>
  <si>
    <t>METED</t>
  </si>
  <si>
    <t>PENLC</t>
  </si>
  <si>
    <t>RECO</t>
  </si>
  <si>
    <t>ATSI</t>
  </si>
  <si>
    <t>AEP</t>
  </si>
  <si>
    <t>DEOK</t>
  </si>
  <si>
    <t>EKPC</t>
  </si>
  <si>
    <t>Zone</t>
  </si>
  <si>
    <t>RTO Total</t>
  </si>
  <si>
    <t>Zonal Scaling Factor = (2) / (1)</t>
  </si>
  <si>
    <t>PPL (incl. UGI)</t>
  </si>
  <si>
    <t>2022-2023 Zonal Scaling Factors for Use in PRD Plan Preparation</t>
  </si>
  <si>
    <t>2018 Zonal Weather Normalized Coincident Peak Load, MW (1)</t>
  </si>
  <si>
    <t>Preliminary 2022 Zonal Peak Load Forecast (2019 Load Report), MW (2)</t>
  </si>
  <si>
    <t>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</si>
</sst>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 applyBorder="1"/>
    <xf numFmtId="0" fontId="3" fillId="0" borderId="0" xfId="0" applyFont="1" applyAlignment="1">
      <alignment wrapText="1"/>
    </xf>
    <xf numFmtId="164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</cellXfs>
  <cellStyles count="3">
    <cellStyle name="Comma 2" xfId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7"/>
  <sheetViews>
    <sheetView tabSelected="1" zoomScaleNormal="100" zoomScaleSheetLayoutView="75" workbookViewId="0">
      <selection sqref="A1:D1"/>
    </sheetView>
  </sheetViews>
  <sheetFormatPr defaultColWidth="30.6640625" defaultRowHeight="13.2" x14ac:dyDescent="0.25"/>
  <cols>
    <col min="1" max="1" width="21" customWidth="1"/>
    <col min="2" max="4" width="25.6640625" customWidth="1"/>
  </cols>
  <sheetData>
    <row r="1" spans="1:4" ht="17.399999999999999" x14ac:dyDescent="0.25">
      <c r="A1" s="13" t="s">
        <v>23</v>
      </c>
      <c r="B1" s="13"/>
      <c r="C1" s="13"/>
      <c r="D1" s="13"/>
    </row>
    <row r="2" spans="1:4" s="2" customFormat="1" ht="84.9" customHeight="1" x14ac:dyDescent="0.25">
      <c r="A2" s="6" t="s">
        <v>19</v>
      </c>
      <c r="B2" s="5" t="s">
        <v>24</v>
      </c>
      <c r="C2" s="5" t="s">
        <v>25</v>
      </c>
      <c r="D2" s="5" t="s">
        <v>21</v>
      </c>
    </row>
    <row r="3" spans="1:4" s="1" customFormat="1" ht="19.95" customHeight="1" x14ac:dyDescent="0.25">
      <c r="A3" s="4" t="s">
        <v>2</v>
      </c>
      <c r="B3" s="8">
        <v>2330</v>
      </c>
      <c r="C3" s="8">
        <v>2305</v>
      </c>
      <c r="D3" s="3">
        <f>C3/B3</f>
        <v>0.98927038626609443</v>
      </c>
    </row>
    <row r="4" spans="1:4" s="1" customFormat="1" ht="19.95" customHeight="1" x14ac:dyDescent="0.25">
      <c r="A4" s="7" t="s">
        <v>16</v>
      </c>
      <c r="B4" s="10">
        <v>21870</v>
      </c>
      <c r="C4" s="10">
        <v>22237</v>
      </c>
      <c r="D4" s="3">
        <f t="shared" ref="D4:D13" si="0">C4/B4</f>
        <v>1.0167809785093735</v>
      </c>
    </row>
    <row r="5" spans="1:4" s="1" customFormat="1" ht="19.95" customHeight="1" x14ac:dyDescent="0.25">
      <c r="A5" s="7" t="s">
        <v>0</v>
      </c>
      <c r="B5" s="10">
        <v>8360</v>
      </c>
      <c r="C5" s="10">
        <v>8705</v>
      </c>
      <c r="D5" s="3">
        <f t="shared" si="0"/>
        <v>1.0412679425837321</v>
      </c>
    </row>
    <row r="6" spans="1:4" s="1" customFormat="1" ht="19.95" customHeight="1" x14ac:dyDescent="0.25">
      <c r="A6" s="7" t="s">
        <v>15</v>
      </c>
      <c r="B6" s="10">
        <v>12140</v>
      </c>
      <c r="C6" s="10">
        <v>12357</v>
      </c>
      <c r="D6" s="3">
        <f t="shared" si="0"/>
        <v>1.0178747940691928</v>
      </c>
    </row>
    <row r="7" spans="1:4" s="1" customFormat="1" ht="19.95" customHeight="1" x14ac:dyDescent="0.25">
      <c r="A7" s="4" t="s">
        <v>3</v>
      </c>
      <c r="B7" s="8">
        <v>6110</v>
      </c>
      <c r="C7" s="10">
        <v>6321</v>
      </c>
      <c r="D7" s="3">
        <f t="shared" si="0"/>
        <v>1.0345335515548282</v>
      </c>
    </row>
    <row r="8" spans="1:4" s="1" customFormat="1" ht="19.95" customHeight="1" x14ac:dyDescent="0.25">
      <c r="A8" s="4" t="s">
        <v>9</v>
      </c>
      <c r="B8" s="8">
        <v>20110</v>
      </c>
      <c r="C8" s="8">
        <v>21151</v>
      </c>
      <c r="D8" s="3">
        <f t="shared" si="0"/>
        <v>1.0517652909000497</v>
      </c>
    </row>
    <row r="9" spans="1:4" s="1" customFormat="1" ht="19.95" customHeight="1" x14ac:dyDescent="0.25">
      <c r="A9" s="4" t="s">
        <v>10</v>
      </c>
      <c r="B9" s="8">
        <v>3120</v>
      </c>
      <c r="C9" s="8">
        <v>3243</v>
      </c>
      <c r="D9" s="3">
        <f t="shared" si="0"/>
        <v>1.039423076923077</v>
      </c>
    </row>
    <row r="10" spans="1:4" s="1" customFormat="1" ht="19.95" customHeight="1" x14ac:dyDescent="0.25">
      <c r="A10" s="4" t="s">
        <v>17</v>
      </c>
      <c r="B10" s="8">
        <v>5020</v>
      </c>
      <c r="C10" s="8">
        <v>5268</v>
      </c>
      <c r="D10" s="3">
        <f>C10/B10</f>
        <v>1.049402390438247</v>
      </c>
    </row>
    <row r="11" spans="1:4" s="1" customFormat="1" ht="19.95" customHeight="1" x14ac:dyDescent="0.25">
      <c r="A11" s="4" t="s">
        <v>4</v>
      </c>
      <c r="B11" s="8">
        <v>2640</v>
      </c>
      <c r="C11" s="8">
        <v>2743</v>
      </c>
      <c r="D11" s="3">
        <f t="shared" si="0"/>
        <v>1.0390151515151516</v>
      </c>
    </row>
    <row r="12" spans="1:4" s="1" customFormat="1" ht="19.95" customHeight="1" x14ac:dyDescent="0.25">
      <c r="A12" s="4" t="s">
        <v>11</v>
      </c>
      <c r="B12" s="8">
        <v>18220</v>
      </c>
      <c r="C12" s="8">
        <v>19457</v>
      </c>
      <c r="D12" s="3">
        <f t="shared" si="0"/>
        <v>1.0678924259055982</v>
      </c>
    </row>
    <row r="13" spans="1:4" s="1" customFormat="1" ht="19.95" customHeight="1" x14ac:dyDescent="0.25">
      <c r="A13" s="4" t="s">
        <v>1</v>
      </c>
      <c r="B13" s="8">
        <v>3690</v>
      </c>
      <c r="C13" s="8">
        <v>3734</v>
      </c>
      <c r="D13" s="3">
        <f t="shared" si="0"/>
        <v>1.0119241192411925</v>
      </c>
    </row>
    <row r="14" spans="1:4" s="1" customFormat="1" ht="19.95" customHeight="1" x14ac:dyDescent="0.25">
      <c r="A14" s="4" t="s">
        <v>18</v>
      </c>
      <c r="B14" s="8">
        <v>1880</v>
      </c>
      <c r="C14" s="8">
        <v>1936</v>
      </c>
      <c r="D14" s="3">
        <f>C14/B14</f>
        <v>1.0297872340425531</v>
      </c>
    </row>
    <row r="15" spans="1:4" s="1" customFormat="1" ht="19.95" customHeight="1" x14ac:dyDescent="0.25">
      <c r="A15" s="4" t="s">
        <v>5</v>
      </c>
      <c r="B15" s="8">
        <v>5560</v>
      </c>
      <c r="C15" s="8">
        <v>5635</v>
      </c>
      <c r="D15" s="3">
        <f t="shared" ref="D15:D22" si="1">C15/B15</f>
        <v>1.0134892086330936</v>
      </c>
    </row>
    <row r="16" spans="1:4" s="1" customFormat="1" ht="19.95" customHeight="1" x14ac:dyDescent="0.25">
      <c r="A16" s="4" t="s">
        <v>12</v>
      </c>
      <c r="B16" s="8">
        <v>2850</v>
      </c>
      <c r="C16" s="8">
        <v>2898</v>
      </c>
      <c r="D16" s="3">
        <f t="shared" si="1"/>
        <v>1.016842105263158</v>
      </c>
    </row>
    <row r="17" spans="1:4" s="1" customFormat="1" ht="19.95" customHeight="1" x14ac:dyDescent="0.25">
      <c r="A17" s="4" t="s">
        <v>26</v>
      </c>
      <c r="B17" s="8">
        <v>77</v>
      </c>
      <c r="C17" s="8">
        <v>77</v>
      </c>
      <c r="D17" s="3">
        <f t="shared" si="1"/>
        <v>1</v>
      </c>
    </row>
    <row r="18" spans="1:4" s="1" customFormat="1" ht="19.95" customHeight="1" x14ac:dyDescent="0.25">
      <c r="A18" s="4" t="s">
        <v>6</v>
      </c>
      <c r="B18" s="8">
        <v>8120</v>
      </c>
      <c r="C18" s="8">
        <v>8466</v>
      </c>
      <c r="D18" s="3">
        <f t="shared" si="1"/>
        <v>1.0426108374384238</v>
      </c>
    </row>
    <row r="19" spans="1:4" s="1" customFormat="1" ht="19.95" customHeight="1" x14ac:dyDescent="0.25">
      <c r="A19" s="4" t="s">
        <v>13</v>
      </c>
      <c r="B19" s="8">
        <v>2790</v>
      </c>
      <c r="C19" s="8">
        <v>2758</v>
      </c>
      <c r="D19" s="3">
        <f t="shared" si="1"/>
        <v>0.98853046594982075</v>
      </c>
    </row>
    <row r="20" spans="1:4" s="1" customFormat="1" ht="19.95" customHeight="1" x14ac:dyDescent="0.25">
      <c r="A20" s="4" t="s">
        <v>7</v>
      </c>
      <c r="B20" s="8">
        <v>5840</v>
      </c>
      <c r="C20" s="8">
        <v>6106</v>
      </c>
      <c r="D20" s="3">
        <f t="shared" si="1"/>
        <v>1.0455479452054794</v>
      </c>
    </row>
    <row r="21" spans="1:4" s="1" customFormat="1" ht="19.95" customHeight="1" x14ac:dyDescent="0.25">
      <c r="A21" s="4" t="s">
        <v>22</v>
      </c>
      <c r="B21" s="8">
        <f>6780+190</f>
        <v>6970</v>
      </c>
      <c r="C21" s="8">
        <f>6900+181</f>
        <v>7081</v>
      </c>
      <c r="D21" s="3">
        <f t="shared" si="1"/>
        <v>1.0159253945480631</v>
      </c>
    </row>
    <row r="22" spans="1:4" s="1" customFormat="1" ht="19.95" customHeight="1" x14ac:dyDescent="0.25">
      <c r="A22" s="4" t="s">
        <v>8</v>
      </c>
      <c r="B22" s="8">
        <v>9370</v>
      </c>
      <c r="C22" s="8">
        <v>9392</v>
      </c>
      <c r="D22" s="3">
        <f t="shared" si="1"/>
        <v>1.0023479188900748</v>
      </c>
    </row>
    <row r="23" spans="1:4" s="1" customFormat="1" ht="19.95" customHeight="1" x14ac:dyDescent="0.25">
      <c r="A23" s="4" t="s">
        <v>14</v>
      </c>
      <c r="B23" s="8">
        <v>385</v>
      </c>
      <c r="C23" s="8">
        <v>382</v>
      </c>
      <c r="D23" s="3">
        <f>C23/B23</f>
        <v>0.99220779220779221</v>
      </c>
    </row>
    <row r="24" spans="1:4" ht="15.6" x14ac:dyDescent="0.25">
      <c r="A24" s="9" t="s">
        <v>20</v>
      </c>
      <c r="B24" s="11">
        <f>SUM(B3:B23)</f>
        <v>147452</v>
      </c>
      <c r="C24" s="11">
        <f>SUM(C3:C23)</f>
        <v>152252</v>
      </c>
      <c r="D24" s="3"/>
    </row>
    <row r="27" spans="1:4" x14ac:dyDescent="0.25">
      <c r="B27" s="12"/>
    </row>
  </sheetData>
  <mergeCells count="1">
    <mergeCell ref="A1:D1"/>
  </mergeCells>
  <phoneticPr fontId="2" type="noConversion"/>
  <printOptions horizontalCentered="1" verticalCentered="1" gridLines="1"/>
  <pageMargins left="0.45" right="0.45" top="0.5" bottom="0.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 Zonal Scaling Factors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Theresa Esterly</cp:lastModifiedBy>
  <cp:lastPrinted>2019-01-03T16:52:44Z</cp:lastPrinted>
  <dcterms:created xsi:type="dcterms:W3CDTF">2007-01-26T13:56:48Z</dcterms:created>
  <dcterms:modified xsi:type="dcterms:W3CDTF">2019-01-03T16:52:56Z</dcterms:modified>
</cp:coreProperties>
</file>