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90" yWindow="-45" windowWidth="14940" windowHeight="9150"/>
  </bookViews>
  <sheets>
    <sheet name="2021-2022 Zonal Scaling Factors" sheetId="1" r:id="rId1"/>
  </sheets>
  <definedNames>
    <definedName name="_xlnm.Print_Area" localSheetId="0">'2021-2022 Zonal Scaling Factors'!#REF!</definedName>
  </definedNames>
  <calcPr calcId="145621"/>
</workbook>
</file>

<file path=xl/calcChain.xml><?xml version="1.0" encoding="utf-8"?>
<calcChain xmlns="http://schemas.openxmlformats.org/spreadsheetml/2006/main">
  <c r="D3" i="1" l="1"/>
  <c r="B20" i="1"/>
  <c r="C20" i="1"/>
  <c r="D20" i="1" s="1"/>
  <c r="C23" i="1"/>
  <c r="B23" i="1"/>
  <c r="D22" i="1"/>
  <c r="D21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</calcChain>
</file>

<file path=xl/sharedStrings.xml><?xml version="1.0" encoding="utf-8"?>
<sst xmlns="http://schemas.openxmlformats.org/spreadsheetml/2006/main" count="26" uniqueCount="26">
  <si>
    <t>APS</t>
  </si>
  <si>
    <t>DPL</t>
  </si>
  <si>
    <t>AE</t>
  </si>
  <si>
    <t>BGE</t>
  </si>
  <si>
    <t>DLCO</t>
  </si>
  <si>
    <t>JCPL</t>
  </si>
  <si>
    <t>PECO</t>
  </si>
  <si>
    <t>PEPCO</t>
  </si>
  <si>
    <t>PS</t>
  </si>
  <si>
    <t>COMED</t>
  </si>
  <si>
    <t>DAYTON</t>
  </si>
  <si>
    <t>DOM</t>
  </si>
  <si>
    <t>METED</t>
  </si>
  <si>
    <t>PENLC</t>
  </si>
  <si>
    <t>RECO</t>
  </si>
  <si>
    <t>ATSI</t>
  </si>
  <si>
    <t>AEP</t>
  </si>
  <si>
    <t>DEOK</t>
  </si>
  <si>
    <t>EKPC</t>
  </si>
  <si>
    <t>Zone</t>
  </si>
  <si>
    <t>RTO Total</t>
  </si>
  <si>
    <t>Zonal Scaling Factor = (2) / (1)</t>
  </si>
  <si>
    <t>PPL (incl. UGI)</t>
  </si>
  <si>
    <t>2017 Zonal Weather Normalized Coincident Peak Load, MW (1)</t>
  </si>
  <si>
    <t>Preliminary 2021 Zonal Peak Load Forecast (2018 Load Report), MW (2)</t>
  </si>
  <si>
    <t>2021-2022 Zonal Scaling Factors for Use in PRD Plan Preparation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</si>
</sst>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0.00000"/>
  </numFmts>
  <fonts count="8" x14ac:knownFonts="1">
    <font>
      <sz val="10"/>
      <name val="Arial"/>
    </font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7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4">
    <xf numFmtId="0" fontId="0" fillId="0" borderId="0" xfId="0"/>
    <xf numFmtId="0" fontId="6" fillId="0" borderId="0" xfId="0" applyFont="1" applyBorder="1"/>
    <xf numFmtId="0" fontId="3" fillId="0" borderId="0" xfId="0" applyFont="1" applyAlignment="1">
      <alignment wrapText="1"/>
    </xf>
    <xf numFmtId="164" fontId="6" fillId="0" borderId="1" xfId="2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right" vertical="center" wrapText="1"/>
    </xf>
    <xf numFmtId="0" fontId="6" fillId="0" borderId="1" xfId="0" applyFont="1" applyFill="1" applyBorder="1" applyAlignment="1">
      <alignment horizontal="right" vertical="center"/>
    </xf>
    <xf numFmtId="3" fontId="6" fillId="0" borderId="1" xfId="2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3" fontId="6" fillId="0" borderId="1" xfId="2" applyNumberFormat="1" applyFont="1" applyFill="1" applyBorder="1" applyAlignment="1">
      <alignment horizontal="center" vertical="center"/>
    </xf>
    <xf numFmtId="3" fontId="5" fillId="0" borderId="1" xfId="2" applyNumberFormat="1" applyFont="1" applyBorder="1" applyAlignment="1">
      <alignment horizontal="center" vertical="center"/>
    </xf>
    <xf numFmtId="3" fontId="0" fillId="0" borderId="0" xfId="0" applyNumberFormat="1"/>
    <xf numFmtId="0" fontId="4" fillId="0" borderId="1" xfId="0" applyFont="1" applyBorder="1" applyAlignment="1">
      <alignment horizontal="center" vertical="center"/>
    </xf>
  </cellXfs>
  <cellStyles count="3">
    <cellStyle name="Comma 2" xfId="1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D26"/>
  <sheetViews>
    <sheetView tabSelected="1" zoomScaleNormal="100" zoomScaleSheetLayoutView="75" workbookViewId="0">
      <selection sqref="A1:D1"/>
    </sheetView>
  </sheetViews>
  <sheetFormatPr defaultColWidth="30.7109375" defaultRowHeight="12.75" x14ac:dyDescent="0.2"/>
  <cols>
    <col min="1" max="1" width="21" customWidth="1"/>
    <col min="2" max="4" width="25.7109375" customWidth="1"/>
  </cols>
  <sheetData>
    <row r="1" spans="1:4" ht="18" x14ac:dyDescent="0.2">
      <c r="A1" s="13" t="s">
        <v>25</v>
      </c>
      <c r="B1" s="13"/>
      <c r="C1" s="13"/>
      <c r="D1" s="13"/>
    </row>
    <row r="2" spans="1:4" s="2" customFormat="1" ht="84.95" customHeight="1" x14ac:dyDescent="0.2">
      <c r="A2" s="6" t="s">
        <v>19</v>
      </c>
      <c r="B2" s="5" t="s">
        <v>23</v>
      </c>
      <c r="C2" s="5" t="s">
        <v>24</v>
      </c>
      <c r="D2" s="5" t="s">
        <v>21</v>
      </c>
    </row>
    <row r="3" spans="1:4" s="1" customFormat="1" ht="19.899999999999999" customHeight="1" x14ac:dyDescent="0.2">
      <c r="A3" s="4" t="s">
        <v>2</v>
      </c>
      <c r="B3" s="8">
        <v>2350</v>
      </c>
      <c r="C3" s="8">
        <v>2308</v>
      </c>
      <c r="D3" s="3">
        <f>C3/B3</f>
        <v>0.98212765957446813</v>
      </c>
    </row>
    <row r="4" spans="1:4" s="1" customFormat="1" ht="19.899999999999999" customHeight="1" x14ac:dyDescent="0.2">
      <c r="A4" s="7" t="s">
        <v>16</v>
      </c>
      <c r="B4" s="10">
        <v>21940</v>
      </c>
      <c r="C4" s="10">
        <v>22124</v>
      </c>
      <c r="D4" s="3">
        <f t="shared" ref="D4:D13" si="0">C4/B4</f>
        <v>1.0083865086599817</v>
      </c>
    </row>
    <row r="5" spans="1:4" s="1" customFormat="1" ht="19.899999999999999" customHeight="1" x14ac:dyDescent="0.2">
      <c r="A5" s="7" t="s">
        <v>0</v>
      </c>
      <c r="B5" s="10">
        <v>8260</v>
      </c>
      <c r="C5" s="10">
        <v>8862</v>
      </c>
      <c r="D5" s="3">
        <f t="shared" si="0"/>
        <v>1.0728813559322035</v>
      </c>
    </row>
    <row r="6" spans="1:4" s="1" customFormat="1" ht="19.899999999999999" customHeight="1" x14ac:dyDescent="0.2">
      <c r="A6" s="7" t="s">
        <v>15</v>
      </c>
      <c r="B6" s="10">
        <v>12070</v>
      </c>
      <c r="C6" s="10">
        <v>12424</v>
      </c>
      <c r="D6" s="3">
        <f t="shared" si="0"/>
        <v>1.0293289146644573</v>
      </c>
    </row>
    <row r="7" spans="1:4" s="1" customFormat="1" ht="19.899999999999999" customHeight="1" x14ac:dyDescent="0.2">
      <c r="A7" s="4" t="s">
        <v>3</v>
      </c>
      <c r="B7" s="8">
        <v>6100</v>
      </c>
      <c r="C7" s="10">
        <v>6386</v>
      </c>
      <c r="D7" s="3">
        <f t="shared" si="0"/>
        <v>1.0468852459016393</v>
      </c>
    </row>
    <row r="8" spans="1:4" s="1" customFormat="1" ht="19.899999999999999" customHeight="1" x14ac:dyDescent="0.2">
      <c r="A8" s="4" t="s">
        <v>9</v>
      </c>
      <c r="B8" s="8">
        <v>19640</v>
      </c>
      <c r="C8" s="8">
        <v>21458</v>
      </c>
      <c r="D8" s="3">
        <f t="shared" si="0"/>
        <v>1.0925661914460285</v>
      </c>
    </row>
    <row r="9" spans="1:4" s="1" customFormat="1" ht="19.899999999999999" customHeight="1" x14ac:dyDescent="0.2">
      <c r="A9" s="4" t="s">
        <v>10</v>
      </c>
      <c r="B9" s="8">
        <v>3210</v>
      </c>
      <c r="C9" s="8">
        <v>3252</v>
      </c>
      <c r="D9" s="3">
        <f t="shared" si="0"/>
        <v>1.0130841121495326</v>
      </c>
    </row>
    <row r="10" spans="1:4" s="1" customFormat="1" ht="19.899999999999999" customHeight="1" x14ac:dyDescent="0.2">
      <c r="A10" s="4" t="s">
        <v>17</v>
      </c>
      <c r="B10" s="8">
        <v>4970</v>
      </c>
      <c r="C10" s="8">
        <v>5336</v>
      </c>
      <c r="D10" s="3">
        <f>C10/B10</f>
        <v>1.0736418511066399</v>
      </c>
    </row>
    <row r="11" spans="1:4" s="1" customFormat="1" ht="19.899999999999999" customHeight="1" x14ac:dyDescent="0.2">
      <c r="A11" s="4" t="s">
        <v>4</v>
      </c>
      <c r="B11" s="8">
        <v>2620</v>
      </c>
      <c r="C11" s="8">
        <v>2744</v>
      </c>
      <c r="D11" s="3">
        <f t="shared" si="0"/>
        <v>1.0473282442748091</v>
      </c>
    </row>
    <row r="12" spans="1:4" s="1" customFormat="1" ht="19.899999999999999" customHeight="1" x14ac:dyDescent="0.2">
      <c r="A12" s="4" t="s">
        <v>11</v>
      </c>
      <c r="B12" s="8">
        <v>18330</v>
      </c>
      <c r="C12" s="8">
        <v>19330</v>
      </c>
      <c r="D12" s="3">
        <f t="shared" si="0"/>
        <v>1.0545553737043099</v>
      </c>
    </row>
    <row r="13" spans="1:4" s="1" customFormat="1" ht="19.899999999999999" customHeight="1" x14ac:dyDescent="0.2">
      <c r="A13" s="4" t="s">
        <v>1</v>
      </c>
      <c r="B13" s="8">
        <v>3650</v>
      </c>
      <c r="C13" s="8">
        <v>3756</v>
      </c>
      <c r="D13" s="3">
        <f t="shared" si="0"/>
        <v>1.029041095890411</v>
      </c>
    </row>
    <row r="14" spans="1:4" s="1" customFormat="1" ht="19.899999999999999" customHeight="1" x14ac:dyDescent="0.2">
      <c r="A14" s="4" t="s">
        <v>18</v>
      </c>
      <c r="B14" s="8">
        <v>1900</v>
      </c>
      <c r="C14" s="8">
        <v>1913</v>
      </c>
      <c r="D14" s="3">
        <f>C14/B14</f>
        <v>1.006842105263158</v>
      </c>
    </row>
    <row r="15" spans="1:4" s="1" customFormat="1" ht="19.899999999999999" customHeight="1" x14ac:dyDescent="0.2">
      <c r="A15" s="4" t="s">
        <v>5</v>
      </c>
      <c r="B15" s="8">
        <v>5570</v>
      </c>
      <c r="C15" s="8">
        <v>5616</v>
      </c>
      <c r="D15" s="3">
        <f t="shared" ref="D15:D21" si="1">C15/B15</f>
        <v>1.0082585278276481</v>
      </c>
    </row>
    <row r="16" spans="1:4" s="1" customFormat="1" ht="19.899999999999999" customHeight="1" x14ac:dyDescent="0.2">
      <c r="A16" s="4" t="s">
        <v>12</v>
      </c>
      <c r="B16" s="8">
        <v>2810</v>
      </c>
      <c r="C16" s="8">
        <v>2867</v>
      </c>
      <c r="D16" s="3">
        <f t="shared" si="1"/>
        <v>1.0202846975088968</v>
      </c>
    </row>
    <row r="17" spans="1:4" s="1" customFormat="1" ht="19.899999999999999" customHeight="1" x14ac:dyDescent="0.2">
      <c r="A17" s="4" t="s">
        <v>6</v>
      </c>
      <c r="B17" s="8">
        <v>7950</v>
      </c>
      <c r="C17" s="8">
        <v>8351</v>
      </c>
      <c r="D17" s="3">
        <f t="shared" si="1"/>
        <v>1.050440251572327</v>
      </c>
    </row>
    <row r="18" spans="1:4" s="1" customFormat="1" ht="19.899999999999999" customHeight="1" x14ac:dyDescent="0.2">
      <c r="A18" s="4" t="s">
        <v>13</v>
      </c>
      <c r="B18" s="8">
        <v>2760</v>
      </c>
      <c r="C18" s="8">
        <v>2754</v>
      </c>
      <c r="D18" s="3">
        <f t="shared" si="1"/>
        <v>0.99782608695652175</v>
      </c>
    </row>
    <row r="19" spans="1:4" s="1" customFormat="1" ht="19.899999999999999" customHeight="1" x14ac:dyDescent="0.2">
      <c r="A19" s="4" t="s">
        <v>7</v>
      </c>
      <c r="B19" s="8">
        <v>5850</v>
      </c>
      <c r="C19" s="8">
        <v>6112</v>
      </c>
      <c r="D19" s="3">
        <f t="shared" si="1"/>
        <v>1.0447863247863247</v>
      </c>
    </row>
    <row r="20" spans="1:4" s="1" customFormat="1" ht="19.899999999999999" customHeight="1" x14ac:dyDescent="0.2">
      <c r="A20" s="4" t="s">
        <v>22</v>
      </c>
      <c r="B20" s="8">
        <f>6600+185</f>
        <v>6785</v>
      </c>
      <c r="C20" s="8">
        <f>6850+179</f>
        <v>7029</v>
      </c>
      <c r="D20" s="3">
        <f t="shared" si="1"/>
        <v>1.0359616801768607</v>
      </c>
    </row>
    <row r="21" spans="1:4" s="1" customFormat="1" ht="19.899999999999999" customHeight="1" x14ac:dyDescent="0.2">
      <c r="A21" s="4" t="s">
        <v>8</v>
      </c>
      <c r="B21" s="8">
        <v>9450</v>
      </c>
      <c r="C21" s="8">
        <v>9363</v>
      </c>
      <c r="D21" s="3">
        <f t="shared" si="1"/>
        <v>0.99079365079365078</v>
      </c>
    </row>
    <row r="22" spans="1:4" s="1" customFormat="1" ht="19.899999999999999" customHeight="1" x14ac:dyDescent="0.2">
      <c r="A22" s="4" t="s">
        <v>14</v>
      </c>
      <c r="B22" s="8">
        <v>380</v>
      </c>
      <c r="C22" s="8">
        <v>379</v>
      </c>
      <c r="D22" s="3">
        <f>C22/B22</f>
        <v>0.99736842105263157</v>
      </c>
    </row>
    <row r="23" spans="1:4" ht="15.75" x14ac:dyDescent="0.2">
      <c r="A23" s="9" t="s">
        <v>20</v>
      </c>
      <c r="B23" s="11">
        <f>SUM(B3:B22)</f>
        <v>146595</v>
      </c>
      <c r="C23" s="11">
        <f>SUM(C3:C22)</f>
        <v>152364</v>
      </c>
      <c r="D23" s="3"/>
    </row>
    <row r="26" spans="1:4" x14ac:dyDescent="0.2">
      <c r="B26" s="12"/>
    </row>
  </sheetData>
  <mergeCells count="1">
    <mergeCell ref="A1:D1"/>
  </mergeCells>
  <phoneticPr fontId="2" type="noConversion"/>
  <printOptions horizontalCentered="1" verticalCentered="1" gridLines="1"/>
  <pageMargins left="0.45" right="0.45" top="0.5" bottom="0.5" header="0.3" footer="0.3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2021-2022 Zonal Scaling Factors</vt:lpstr>
    </vt:vector>
  </TitlesOfParts>
  <Company>PJM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PJM User</dc:creator>
  <cp:lastModifiedBy>Bruno, Joshua D.</cp:lastModifiedBy>
  <cp:lastPrinted>2014-01-09T14:50:08Z</cp:lastPrinted>
  <dcterms:created xsi:type="dcterms:W3CDTF">2007-01-26T13:56:48Z</dcterms:created>
  <dcterms:modified xsi:type="dcterms:W3CDTF">2018-01-03T15:37:47Z</dcterms:modified>
</cp:coreProperties>
</file>