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20" windowWidth="24675" windowHeight="11790"/>
  </bookViews>
  <sheets>
    <sheet name="Existing Allocation" sheetId="1" r:id="rId1"/>
    <sheet name="Revised Allocation No Wheel" sheetId="2" r:id="rId2"/>
  </sheets>
  <definedNames>
    <definedName name="_xlnm._FilterDatabase" localSheetId="1" hidden="1">'Revised Allocation No Wheel'!$A$5:$AE$37</definedName>
  </definedNames>
  <calcPr calcId="145621"/>
</workbook>
</file>

<file path=xl/calcChain.xml><?xml version="1.0" encoding="utf-8"?>
<calcChain xmlns="http://schemas.openxmlformats.org/spreadsheetml/2006/main">
  <c r="G11" i="2" l="1"/>
  <c r="H11" i="2"/>
  <c r="I11" i="2"/>
  <c r="J11" i="2"/>
  <c r="K11" i="2"/>
  <c r="L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G13" i="2"/>
  <c r="H13" i="2"/>
  <c r="I13" i="2"/>
  <c r="J13" i="2"/>
  <c r="K13" i="2"/>
  <c r="L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G15" i="2"/>
  <c r="H15" i="2"/>
  <c r="I15" i="2"/>
  <c r="J15" i="2"/>
  <c r="K15" i="2"/>
  <c r="L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G22" i="2"/>
  <c r="H22" i="2"/>
  <c r="I22" i="2"/>
  <c r="J22" i="2"/>
  <c r="K22" i="2"/>
  <c r="L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G24" i="2"/>
  <c r="H24" i="2"/>
  <c r="I24" i="2"/>
  <c r="J24" i="2"/>
  <c r="K24" i="2"/>
  <c r="L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G26" i="2"/>
  <c r="H26" i="2"/>
  <c r="I26" i="2"/>
  <c r="J26" i="2"/>
  <c r="K26" i="2"/>
  <c r="L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G28" i="2"/>
  <c r="H28" i="2"/>
  <c r="I28" i="2"/>
  <c r="J28" i="2"/>
  <c r="K28" i="2"/>
  <c r="L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G30" i="2"/>
  <c r="H30" i="2"/>
  <c r="I30" i="2"/>
  <c r="J30" i="2"/>
  <c r="K30" i="2"/>
  <c r="L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</calcChain>
</file>

<file path=xl/sharedStrings.xml><?xml version="1.0" encoding="utf-8"?>
<sst xmlns="http://schemas.openxmlformats.org/spreadsheetml/2006/main" count="390" uniqueCount="103">
  <si>
    <t>Upgrade ID</t>
  </si>
  <si>
    <t>Backbone / Necessary LVF ?</t>
  </si>
  <si>
    <t>Single Zone Allocation ?</t>
  </si>
  <si>
    <t>Description</t>
  </si>
  <si>
    <t>Cost Estimate ($M)</t>
  </si>
  <si>
    <t>Transmission Owner</t>
  </si>
  <si>
    <t>AEC</t>
  </si>
  <si>
    <t>AEP</t>
  </si>
  <si>
    <t>APS</t>
  </si>
  <si>
    <t>ATSI</t>
  </si>
  <si>
    <t>BGE</t>
  </si>
  <si>
    <t>ComEd</t>
  </si>
  <si>
    <t>Coned</t>
  </si>
  <si>
    <t>Dayton</t>
  </si>
  <si>
    <t>DEOK</t>
  </si>
  <si>
    <t>DL</t>
  </si>
  <si>
    <t>Dominion</t>
  </si>
  <si>
    <t>DPL</t>
  </si>
  <si>
    <t>ECP</t>
  </si>
  <si>
    <t>EKPC</t>
  </si>
  <si>
    <t>HTP</t>
  </si>
  <si>
    <t>JCPL</t>
  </si>
  <si>
    <t>ME</t>
  </si>
  <si>
    <t>Neptune</t>
  </si>
  <si>
    <t>PECO</t>
  </si>
  <si>
    <t>PENELEC</t>
  </si>
  <si>
    <t>PEPCO</t>
  </si>
  <si>
    <t>PPL</t>
  </si>
  <si>
    <t>PSEG</t>
  </si>
  <si>
    <t>RE</t>
  </si>
  <si>
    <t>UGI</t>
  </si>
  <si>
    <t>b2436.10_DFAX_Allocation</t>
  </si>
  <si>
    <t>No</t>
  </si>
  <si>
    <t>Convert the Bergen - Marion 138 kV path to double circuit 345 kV and associated substation upgrades. (50% of allocation based on DFAX)</t>
  </si>
  <si>
    <t>b2436.10_Load_Ratio_Share_Allocation</t>
  </si>
  <si>
    <t>Yes</t>
  </si>
  <si>
    <t>Convert the Bergen - Marion 138 kV path to double circuit 345 kV and associated substation upgrades. (50% of allocation based on load ratio share)</t>
  </si>
  <si>
    <t>b2436.21_DFAX_Allocation</t>
  </si>
  <si>
    <t>Convert the Marion - Bayonne "L" 138 kV circuit to 345 kV and any associated substation upgrades. (50% of allocation based on DFAX)</t>
  </si>
  <si>
    <t>b2436.21_Load_Ratio_Share_Allocation</t>
  </si>
  <si>
    <t>Convert the Marion - Bayonne "L" 138 kV circuit to 345 kV and any associated substation upgrades. (50% of allocation based on load ratio share)</t>
  </si>
  <si>
    <t>b2436.22_DFAX_Allocation</t>
  </si>
  <si>
    <t>Convert the Marion - Bayonne "C" 138 kV circuit to 345 kV and any associated substation upgrades. (50% of allocation based on DFAX)</t>
  </si>
  <si>
    <t>b2436.22_Load_Ratio_Share_Allocation</t>
  </si>
  <si>
    <t>Convert the Marion - Bayonne "C" 138 kV circuit to 345 kV and any associated substation upgrades. (50% of allocation based on load ratio share)</t>
  </si>
  <si>
    <t>b2436.33</t>
  </si>
  <si>
    <t>Construct a new Bayway - Bayonne 345 kV circuit and any associated substation upgrades</t>
  </si>
  <si>
    <t>b2436.34</t>
  </si>
  <si>
    <t>Construct a new North Ave - Bayonne 345 kV circuit and any associated substation upgrades</t>
  </si>
  <si>
    <t>b2436.50</t>
  </si>
  <si>
    <t>Construct a new North Ave - Airport 345 kV circuit and any associated substation upgrades</t>
  </si>
  <si>
    <t>b2436.60</t>
  </si>
  <si>
    <t xml:space="preserve">Relocate the underground portion of North Ave - Linden "T" 138 kV circuit to Bayway, convert it to 345 kV, and any associated substation upgrades
</t>
  </si>
  <si>
    <t>b2436.70</t>
  </si>
  <si>
    <t>Construct a new Airport - Bayway 345 kV circuit and any associated substation upgrades</t>
  </si>
  <si>
    <t>b2436.81_DFAX_Allocation</t>
  </si>
  <si>
    <t>Relocate the overhead portion of Linden - North Ave "T" 138 kV circuit to Bayway, convert it to 345 kV, and any associated substation upgrades. (50% of allocation based on DFAX)</t>
  </si>
  <si>
    <t>b2436.81_Load_Ratio_Share_Allocation</t>
  </si>
  <si>
    <t>Relocate the overhead portion of Linden - North Ave "T" 138 kV circuit to Bayway, convert it to 345 kV, and any associated substation upgrades. (50% of allocation based on load ratio share)</t>
  </si>
  <si>
    <t>b2436.83_DFAX_Allocation</t>
  </si>
  <si>
    <t>Convert the Bayway - Linden "Z" 138 kV circuit to 345 kV and any associated substation upgrades. (50% of allocation based on DFAX)</t>
  </si>
  <si>
    <t>b2436.83_Load_Ratio_Share_Allocation</t>
  </si>
  <si>
    <t>Convert the Bayway - Linden "Z" 138 kV circuit to 345 kV and any associated substation upgrades. (50% of allocation based on load ratio share)</t>
  </si>
  <si>
    <t>b2436.84_DFAX_Allocation</t>
  </si>
  <si>
    <t>Convert the Bayway - Linden "W" 138 kV circuit to 345 kV and any associated substation upgrades. (50% of allocation based on DFAX)</t>
  </si>
  <si>
    <t>b2436.84_Load_Ratio_Share_Allocation</t>
  </si>
  <si>
    <t>Convert the Bayway - Linden "W" 138 kV circuit to 345 kV and any associated substation upgrades. (50% of allocation based on load ratio share)</t>
  </si>
  <si>
    <t>b2436.85_DFAX_Allocation</t>
  </si>
  <si>
    <t>Convert the Bayway - Linden "M" 138 kV circuit to 345 kV and any associated substation upgrades. (50% of allocation based on DFAX)</t>
  </si>
  <si>
    <t>b2436.85_Load_Ratio_Share_Allocation</t>
  </si>
  <si>
    <t>Convert the Bayway - Linden "M" 138 kV circuit to 345 kV and any associated substation upgrades. (50% of allocation based on load ratio share)</t>
  </si>
  <si>
    <t>b2436.90_DFAX_Allocation</t>
  </si>
  <si>
    <t>Relocate Farragut - Hudson "B" and "C" 345 kV circuits to Marion 345 kV and any associated substation upgrades. (50% of allocation based on DFAX)</t>
  </si>
  <si>
    <t>b2436.90_Load_Ratio_Share_Allocation</t>
  </si>
  <si>
    <t>Relocate Farragut - Hudson "B" and "C" 345 kV circuits to Marion 345 kV and any associated substation upgrades. (50% of allocation based on load ratio share)</t>
  </si>
  <si>
    <t>b2436.91</t>
  </si>
  <si>
    <t>Relocate the Hudson 2 generation to inject into the 345 kV at Marion and any associated upgrades</t>
  </si>
  <si>
    <t>b2437.10</t>
  </si>
  <si>
    <t>New Bergen 345/230 kV transformer and any associated substation upgrades</t>
  </si>
  <si>
    <t>b2437.11</t>
  </si>
  <si>
    <t>New Bergen 345/138 kV transformer #1 and any associated substation upgrades</t>
  </si>
  <si>
    <t>b2437.20</t>
  </si>
  <si>
    <t>New Bayway 345/138 kV transformer #1 and any associated substation upgrades</t>
  </si>
  <si>
    <t>b2437.21</t>
  </si>
  <si>
    <t>New Bayway 345/138 kV transformer #2 and any associated substation upgrades</t>
  </si>
  <si>
    <t>b2437.30</t>
  </si>
  <si>
    <t>New Linden 345/230 kV transformer and any associated substation upgrades</t>
  </si>
  <si>
    <t>b2437.33</t>
  </si>
  <si>
    <t>New Bayonne 345/69 kV transformer and any associated substation upgrades</t>
  </si>
  <si>
    <t>b2218</t>
  </si>
  <si>
    <t>b2276</t>
  </si>
  <si>
    <t>Rebuild 4 miles of overhead line from Edison - Meadow Rd - Metuchen (Q-1317)</t>
  </si>
  <si>
    <t>Eliminate the Sewaren 138 kV bus by installing a new 230 kV bay at Sewaren 230 kV</t>
  </si>
  <si>
    <t>b2276.1</t>
  </si>
  <si>
    <t>Convert the two 138 kV circuits from Sewaren - Metuchen to 230 kV circuits including Lafayettte and Woodbridge substation</t>
  </si>
  <si>
    <t>b2276.2</t>
  </si>
  <si>
    <t>Reconfigure the Metuchen 230 kV station to accommodate the two converted circuits</t>
  </si>
  <si>
    <t>Document date:  12/11/2015</t>
  </si>
  <si>
    <t>These are the "existing" RTEP cost allocations for sensitivy purposes as of December 2015 and may not exactly match the approved Schedule 12 cost allocations.</t>
  </si>
  <si>
    <t>http://pjm.com/~/media/documents/agreements/nyiso-joa.ashx</t>
  </si>
  <si>
    <t>The Con Ed - PJM Wheel is described in Schedule C of the PJM - NYISO JOA Agreement</t>
  </si>
  <si>
    <t xml:space="preserve">The Con Ed - PJM Wheel is described in Schedule C of the PJM - NYISO JOA Agreement </t>
  </si>
  <si>
    <r>
      <t xml:space="preserve">These are the "No Wheel Sensitivity" RTEP cost allocations for sensitivy purposes as of December 2015 and </t>
    </r>
    <r>
      <rPr>
        <b/>
        <u/>
        <sz val="10"/>
        <color theme="1"/>
        <rFont val="Arial"/>
        <family val="2"/>
      </rPr>
      <t>are not</t>
    </r>
    <r>
      <rPr>
        <sz val="10"/>
        <color theme="1"/>
        <rFont val="Arial"/>
        <family val="2"/>
      </rPr>
      <t xml:space="preserve"> the approved Schedule 12 cost allocations.  The sensitivy assumed that the wheel was set to 0 MW in/out of PJM.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</si>
</sst>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55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theme="0"/>
      <name val="Arial"/>
      <family val="2"/>
    </font>
    <font>
      <sz val="11"/>
      <color indexed="20"/>
      <name val="Calibri"/>
      <family val="2"/>
    </font>
    <font>
      <sz val="10"/>
      <color rgb="FF9C0006"/>
      <name val="Arial"/>
      <family val="2"/>
    </font>
    <font>
      <b/>
      <sz val="11"/>
      <color indexed="52"/>
      <name val="Calibri"/>
      <family val="2"/>
    </font>
    <font>
      <b/>
      <sz val="10"/>
      <color rgb="FFFA7D00"/>
      <name val="Arial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i/>
      <sz val="10"/>
      <color rgb="FF7F7F7F"/>
      <name val="Arial"/>
      <family val="2"/>
    </font>
    <font>
      <sz val="11"/>
      <color indexed="17"/>
      <name val="Calibri"/>
      <family val="2"/>
    </font>
    <font>
      <sz val="10"/>
      <color rgb="FF006100"/>
      <name val="Arial"/>
      <family val="2"/>
    </font>
    <font>
      <b/>
      <sz val="15"/>
      <color indexed="56"/>
      <name val="Calibri"/>
      <family val="2"/>
    </font>
    <font>
      <b/>
      <sz val="15"/>
      <color theme="3"/>
      <name val="Arial"/>
      <family val="2"/>
    </font>
    <font>
      <b/>
      <sz val="13"/>
      <color indexed="56"/>
      <name val="Calibri"/>
      <family val="2"/>
    </font>
    <font>
      <b/>
      <sz val="13"/>
      <color theme="3"/>
      <name val="Arial"/>
      <family val="2"/>
    </font>
    <font>
      <b/>
      <sz val="11"/>
      <color indexed="56"/>
      <name val="Calibri"/>
      <family val="2"/>
    </font>
    <font>
      <b/>
      <sz val="11"/>
      <color theme="3"/>
      <name val="Arial"/>
      <family val="2"/>
    </font>
    <font>
      <sz val="11"/>
      <color indexed="62"/>
      <name val="Calibri"/>
      <family val="2"/>
    </font>
    <font>
      <sz val="10"/>
      <color rgb="FF3F3F76"/>
      <name val="Arial"/>
      <family val="2"/>
    </font>
    <font>
      <sz val="11"/>
      <color indexed="52"/>
      <name val="Calibri"/>
      <family val="2"/>
    </font>
    <font>
      <sz val="10"/>
      <color rgb="FFFA7D00"/>
      <name val="Arial"/>
      <family val="2"/>
    </font>
    <font>
      <sz val="11"/>
      <color indexed="60"/>
      <name val="Calibri"/>
      <family val="2"/>
    </font>
    <font>
      <sz val="10"/>
      <color rgb="FF9C6500"/>
      <name val="Arial"/>
      <family val="2"/>
    </font>
    <font>
      <sz val="11"/>
      <name val="Siemens Sans"/>
    </font>
    <font>
      <sz val="11"/>
      <name val="Arial"/>
      <family val="2"/>
    </font>
    <font>
      <b/>
      <sz val="11"/>
      <color indexed="63"/>
      <name val="Calibri"/>
      <family val="2"/>
    </font>
    <font>
      <b/>
      <sz val="10"/>
      <color rgb="FF3F3F3F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color theme="1"/>
      <name val="Arial"/>
      <family val="2"/>
    </font>
    <font>
      <sz val="11"/>
      <color indexed="10"/>
      <name val="Calibri"/>
      <family val="2"/>
    </font>
    <font>
      <sz val="10"/>
      <color rgb="FFFF0000"/>
      <name val="Arial"/>
      <family val="2"/>
    </font>
    <font>
      <b/>
      <u/>
      <sz val="10"/>
      <color theme="1"/>
      <name val="Arial"/>
      <family val="2"/>
    </font>
    <font>
      <u/>
      <sz val="10"/>
      <color theme="10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97">
    <xf numFmtId="0" fontId="0" fillId="0" borderId="0"/>
    <xf numFmtId="9" fontId="17" fillId="0" borderId="0" applyFont="0" applyFill="0" applyBorder="0" applyAlignment="0" applyProtection="0"/>
    <xf numFmtId="0" fontId="20" fillId="36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20" fillId="37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20" fillId="3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20" fillId="39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20" fillId="40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20" fillId="41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20" fillId="42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20" fillId="43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20" fillId="44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20" fillId="39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20" fillId="42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20" fillId="45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21" fillId="46" borderId="0" applyNumberFormat="0" applyBorder="0" applyAlignment="0" applyProtection="0"/>
    <xf numFmtId="0" fontId="22" fillId="12" borderId="0" applyNumberFormat="0" applyBorder="0" applyAlignment="0" applyProtection="0"/>
    <xf numFmtId="0" fontId="16" fillId="12" borderId="0" applyNumberFormat="0" applyBorder="0" applyAlignment="0" applyProtection="0"/>
    <xf numFmtId="0" fontId="21" fillId="43" borderId="0" applyNumberFormat="0" applyBorder="0" applyAlignment="0" applyProtection="0"/>
    <xf numFmtId="0" fontId="22" fillId="16" borderId="0" applyNumberFormat="0" applyBorder="0" applyAlignment="0" applyProtection="0"/>
    <xf numFmtId="0" fontId="16" fillId="16" borderId="0" applyNumberFormat="0" applyBorder="0" applyAlignment="0" applyProtection="0"/>
    <xf numFmtId="0" fontId="21" fillId="44" borderId="0" applyNumberFormat="0" applyBorder="0" applyAlignment="0" applyProtection="0"/>
    <xf numFmtId="0" fontId="22" fillId="20" borderId="0" applyNumberFormat="0" applyBorder="0" applyAlignment="0" applyProtection="0"/>
    <xf numFmtId="0" fontId="16" fillId="20" borderId="0" applyNumberFormat="0" applyBorder="0" applyAlignment="0" applyProtection="0"/>
    <xf numFmtId="0" fontId="21" fillId="47" borderId="0" applyNumberFormat="0" applyBorder="0" applyAlignment="0" applyProtection="0"/>
    <xf numFmtId="0" fontId="22" fillId="24" borderId="0" applyNumberFormat="0" applyBorder="0" applyAlignment="0" applyProtection="0"/>
    <xf numFmtId="0" fontId="16" fillId="24" borderId="0" applyNumberFormat="0" applyBorder="0" applyAlignment="0" applyProtection="0"/>
    <xf numFmtId="0" fontId="21" fillId="48" borderId="0" applyNumberFormat="0" applyBorder="0" applyAlignment="0" applyProtection="0"/>
    <xf numFmtId="0" fontId="22" fillId="28" borderId="0" applyNumberFormat="0" applyBorder="0" applyAlignment="0" applyProtection="0"/>
    <xf numFmtId="0" fontId="16" fillId="28" borderId="0" applyNumberFormat="0" applyBorder="0" applyAlignment="0" applyProtection="0"/>
    <xf numFmtId="0" fontId="21" fillId="49" borderId="0" applyNumberFormat="0" applyBorder="0" applyAlignment="0" applyProtection="0"/>
    <xf numFmtId="0" fontId="22" fillId="32" borderId="0" applyNumberFormat="0" applyBorder="0" applyAlignment="0" applyProtection="0"/>
    <xf numFmtId="0" fontId="16" fillId="32" borderId="0" applyNumberFormat="0" applyBorder="0" applyAlignment="0" applyProtection="0"/>
    <xf numFmtId="0" fontId="21" fillId="50" borderId="0" applyNumberFormat="0" applyBorder="0" applyAlignment="0" applyProtection="0"/>
    <xf numFmtId="0" fontId="22" fillId="9" borderId="0" applyNumberFormat="0" applyBorder="0" applyAlignment="0" applyProtection="0"/>
    <xf numFmtId="0" fontId="16" fillId="9" borderId="0" applyNumberFormat="0" applyBorder="0" applyAlignment="0" applyProtection="0"/>
    <xf numFmtId="0" fontId="21" fillId="51" borderId="0" applyNumberFormat="0" applyBorder="0" applyAlignment="0" applyProtection="0"/>
    <xf numFmtId="0" fontId="22" fillId="13" borderId="0" applyNumberFormat="0" applyBorder="0" applyAlignment="0" applyProtection="0"/>
    <xf numFmtId="0" fontId="16" fillId="13" borderId="0" applyNumberFormat="0" applyBorder="0" applyAlignment="0" applyProtection="0"/>
    <xf numFmtId="0" fontId="21" fillId="52" borderId="0" applyNumberFormat="0" applyBorder="0" applyAlignment="0" applyProtection="0"/>
    <xf numFmtId="0" fontId="22" fillId="17" borderId="0" applyNumberFormat="0" applyBorder="0" applyAlignment="0" applyProtection="0"/>
    <xf numFmtId="0" fontId="16" fillId="17" borderId="0" applyNumberFormat="0" applyBorder="0" applyAlignment="0" applyProtection="0"/>
    <xf numFmtId="0" fontId="21" fillId="47" borderId="0" applyNumberFormat="0" applyBorder="0" applyAlignment="0" applyProtection="0"/>
    <xf numFmtId="0" fontId="22" fillId="21" borderId="0" applyNumberFormat="0" applyBorder="0" applyAlignment="0" applyProtection="0"/>
    <xf numFmtId="0" fontId="16" fillId="21" borderId="0" applyNumberFormat="0" applyBorder="0" applyAlignment="0" applyProtection="0"/>
    <xf numFmtId="0" fontId="21" fillId="48" borderId="0" applyNumberFormat="0" applyBorder="0" applyAlignment="0" applyProtection="0"/>
    <xf numFmtId="0" fontId="22" fillId="25" borderId="0" applyNumberFormat="0" applyBorder="0" applyAlignment="0" applyProtection="0"/>
    <xf numFmtId="0" fontId="16" fillId="25" borderId="0" applyNumberFormat="0" applyBorder="0" applyAlignment="0" applyProtection="0"/>
    <xf numFmtId="0" fontId="21" fillId="53" borderId="0" applyNumberFormat="0" applyBorder="0" applyAlignment="0" applyProtection="0"/>
    <xf numFmtId="0" fontId="22" fillId="29" borderId="0" applyNumberFormat="0" applyBorder="0" applyAlignment="0" applyProtection="0"/>
    <xf numFmtId="0" fontId="16" fillId="29" borderId="0" applyNumberFormat="0" applyBorder="0" applyAlignment="0" applyProtection="0"/>
    <xf numFmtId="0" fontId="23" fillId="37" borderId="0" applyNumberFormat="0" applyBorder="0" applyAlignment="0" applyProtection="0"/>
    <xf numFmtId="0" fontId="24" fillId="3" borderId="0" applyNumberFormat="0" applyBorder="0" applyAlignment="0" applyProtection="0"/>
    <xf numFmtId="0" fontId="6" fillId="3" borderId="0" applyNumberFormat="0" applyBorder="0" applyAlignment="0" applyProtection="0"/>
    <xf numFmtId="0" fontId="25" fillId="54" borderId="13" applyNumberFormat="0" applyAlignment="0" applyProtection="0"/>
    <xf numFmtId="0" fontId="26" fillId="6" borderId="4" applyNumberFormat="0" applyAlignment="0" applyProtection="0"/>
    <xf numFmtId="0" fontId="10" fillId="6" borderId="4" applyNumberFormat="0" applyAlignment="0" applyProtection="0"/>
    <xf numFmtId="0" fontId="27" fillId="55" borderId="14" applyNumberFormat="0" applyAlignment="0" applyProtection="0"/>
    <xf numFmtId="0" fontId="18" fillId="7" borderId="7" applyNumberFormat="0" applyAlignment="0" applyProtection="0"/>
    <xf numFmtId="0" fontId="12" fillId="7" borderId="7" applyNumberFormat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0" fillId="38" borderId="0" applyNumberFormat="0" applyBorder="0" applyAlignment="0" applyProtection="0"/>
    <xf numFmtId="0" fontId="31" fillId="2" borderId="0" applyNumberFormat="0" applyBorder="0" applyAlignment="0" applyProtection="0"/>
    <xf numFmtId="0" fontId="5" fillId="2" borderId="0" applyNumberFormat="0" applyBorder="0" applyAlignment="0" applyProtection="0"/>
    <xf numFmtId="0" fontId="32" fillId="0" borderId="15" applyNumberFormat="0" applyFill="0" applyAlignment="0" applyProtection="0"/>
    <xf numFmtId="0" fontId="33" fillId="0" borderId="1" applyNumberFormat="0" applyFill="0" applyAlignment="0" applyProtection="0"/>
    <xf numFmtId="0" fontId="2" fillId="0" borderId="1" applyNumberFormat="0" applyFill="0" applyAlignment="0" applyProtection="0"/>
    <xf numFmtId="0" fontId="34" fillId="0" borderId="16" applyNumberFormat="0" applyFill="0" applyAlignment="0" applyProtection="0"/>
    <xf numFmtId="0" fontId="35" fillId="0" borderId="2" applyNumberFormat="0" applyFill="0" applyAlignment="0" applyProtection="0"/>
    <xf numFmtId="0" fontId="3" fillId="0" borderId="2" applyNumberFormat="0" applyFill="0" applyAlignment="0" applyProtection="0"/>
    <xf numFmtId="0" fontId="36" fillId="0" borderId="17" applyNumberFormat="0" applyFill="0" applyAlignment="0" applyProtection="0"/>
    <xf numFmtId="0" fontId="37" fillId="0" borderId="3" applyNumberFormat="0" applyFill="0" applyAlignment="0" applyProtection="0"/>
    <xf numFmtId="0" fontId="4" fillId="0" borderId="3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8" fillId="41" borderId="13" applyNumberFormat="0" applyAlignment="0" applyProtection="0"/>
    <xf numFmtId="0" fontId="39" fillId="5" borderId="4" applyNumberFormat="0" applyAlignment="0" applyProtection="0"/>
    <xf numFmtId="0" fontId="8" fillId="5" borderId="4" applyNumberFormat="0" applyAlignment="0" applyProtection="0"/>
    <xf numFmtId="0" fontId="40" fillId="0" borderId="18" applyNumberFormat="0" applyFill="0" applyAlignment="0" applyProtection="0"/>
    <xf numFmtId="0" fontId="41" fillId="0" borderId="6" applyNumberFormat="0" applyFill="0" applyAlignment="0" applyProtection="0"/>
    <xf numFmtId="0" fontId="11" fillId="0" borderId="6" applyNumberFormat="0" applyFill="0" applyAlignment="0" applyProtection="0"/>
    <xf numFmtId="0" fontId="42" fillId="56" borderId="0" applyNumberFormat="0" applyBorder="0" applyAlignment="0" applyProtection="0"/>
    <xf numFmtId="0" fontId="43" fillId="4" borderId="0" applyNumberFormat="0" applyBorder="0" applyAlignment="0" applyProtection="0"/>
    <xf numFmtId="0" fontId="7" fillId="4" borderId="0" applyNumberFormat="0" applyBorder="0" applyAlignment="0" applyProtection="0"/>
    <xf numFmtId="0" fontId="4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4" fillId="0" borderId="0"/>
    <xf numFmtId="0" fontId="19" fillId="0" borderId="0"/>
    <xf numFmtId="0" fontId="44" fillId="0" borderId="0"/>
    <xf numFmtId="0" fontId="45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>
      <alignment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9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wrapText="1"/>
    </xf>
    <xf numFmtId="0" fontId="17" fillId="0" borderId="0"/>
    <xf numFmtId="0" fontId="19" fillId="0" borderId="0"/>
    <xf numFmtId="0" fontId="17" fillId="0" borderId="0"/>
    <xf numFmtId="0" fontId="17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57" borderId="19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46" fillId="54" borderId="20" applyNumberFormat="0" applyAlignment="0" applyProtection="0"/>
    <xf numFmtId="0" fontId="47" fillId="6" borderId="5" applyNumberFormat="0" applyAlignment="0" applyProtection="0"/>
    <xf numFmtId="0" fontId="9" fillId="6" borderId="5" applyNumberFormat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21" applyNumberFormat="0" applyFill="0" applyAlignment="0" applyProtection="0"/>
    <xf numFmtId="0" fontId="50" fillId="0" borderId="9" applyNumberFormat="0" applyFill="0" applyAlignment="0" applyProtection="0"/>
    <xf numFmtId="0" fontId="15" fillId="0" borderId="9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54" fillId="0" borderId="0" applyNumberFormat="0" applyFill="0" applyBorder="0" applyAlignment="0" applyProtection="0"/>
  </cellStyleXfs>
  <cellXfs count="22">
    <xf numFmtId="0" fontId="0" fillId="0" borderId="0" xfId="0"/>
    <xf numFmtId="164" fontId="18" fillId="33" borderId="10" xfId="0" applyNumberFormat="1" applyFont="1" applyFill="1" applyBorder="1" applyAlignment="1">
      <alignment horizontal="left" wrapText="1"/>
    </xf>
    <xf numFmtId="164" fontId="18" fillId="33" borderId="10" xfId="0" applyNumberFormat="1" applyFont="1" applyFill="1" applyBorder="1" applyAlignment="1">
      <alignment horizontal="center" wrapText="1"/>
    </xf>
    <xf numFmtId="10" fontId="18" fillId="33" borderId="10" xfId="1" applyNumberFormat="1" applyFont="1" applyFill="1" applyBorder="1" applyAlignment="1">
      <alignment horizontal="center" wrapText="1"/>
    </xf>
    <xf numFmtId="164" fontId="0" fillId="34" borderId="11" xfId="0" applyNumberFormat="1" applyFont="1" applyFill="1" applyBorder="1" applyAlignment="1">
      <alignment horizontal="left"/>
    </xf>
    <xf numFmtId="164" fontId="0" fillId="34" borderId="11" xfId="0" applyNumberFormat="1" applyFont="1" applyFill="1" applyBorder="1" applyAlignment="1">
      <alignment horizontal="center"/>
    </xf>
    <xf numFmtId="10" fontId="17" fillId="34" borderId="11" xfId="1" applyNumberFormat="1" applyFont="1" applyFill="1" applyBorder="1" applyAlignment="1">
      <alignment horizontal="center"/>
    </xf>
    <xf numFmtId="164" fontId="0" fillId="35" borderId="12" xfId="0" applyNumberFormat="1" applyFont="1" applyFill="1" applyBorder="1" applyAlignment="1">
      <alignment horizontal="left"/>
    </xf>
    <xf numFmtId="164" fontId="0" fillId="35" borderId="12" xfId="0" applyNumberFormat="1" applyFont="1" applyFill="1" applyBorder="1" applyAlignment="1">
      <alignment horizontal="center"/>
    </xf>
    <xf numFmtId="10" fontId="17" fillId="35" borderId="12" xfId="1" applyNumberFormat="1" applyFont="1" applyFill="1" applyBorder="1" applyAlignment="1">
      <alignment horizontal="center"/>
    </xf>
    <xf numFmtId="164" fontId="19" fillId="35" borderId="12" xfId="0" applyNumberFormat="1" applyFont="1" applyFill="1" applyBorder="1" applyAlignment="1">
      <alignment horizontal="left"/>
    </xf>
    <xf numFmtId="10" fontId="0" fillId="0" borderId="0" xfId="0" applyNumberFormat="1"/>
    <xf numFmtId="164" fontId="0" fillId="34" borderId="12" xfId="0" applyNumberFormat="1" applyFont="1" applyFill="1" applyBorder="1" applyAlignment="1">
      <alignment horizontal="left"/>
    </xf>
    <xf numFmtId="164" fontId="0" fillId="34" borderId="12" xfId="0" applyNumberFormat="1" applyFont="1" applyFill="1" applyBorder="1" applyAlignment="1">
      <alignment horizontal="center"/>
    </xf>
    <xf numFmtId="10" fontId="0" fillId="34" borderId="12" xfId="1" applyNumberFormat="1" applyFont="1" applyFill="1" applyBorder="1" applyAlignment="1">
      <alignment horizontal="center"/>
    </xf>
    <xf numFmtId="10" fontId="0" fillId="58" borderId="0" xfId="0" applyNumberFormat="1" applyFill="1" applyAlignment="1">
      <alignment horizontal="center"/>
    </xf>
    <xf numFmtId="4" fontId="0" fillId="0" borderId="0" xfId="0" applyNumberFormat="1" applyFill="1"/>
    <xf numFmtId="0" fontId="0" fillId="0" borderId="0" xfId="0" applyFill="1"/>
    <xf numFmtId="164" fontId="0" fillId="35" borderId="11" xfId="0" applyNumberFormat="1" applyFont="1" applyFill="1" applyBorder="1" applyAlignment="1">
      <alignment horizontal="left"/>
    </xf>
    <xf numFmtId="164" fontId="0" fillId="35" borderId="11" xfId="0" applyNumberFormat="1" applyFont="1" applyFill="1" applyBorder="1" applyAlignment="1">
      <alignment horizontal="center"/>
    </xf>
    <xf numFmtId="10" fontId="0" fillId="35" borderId="11" xfId="1" applyNumberFormat="1" applyFont="1" applyFill="1" applyBorder="1" applyAlignment="1">
      <alignment horizontal="center"/>
    </xf>
    <xf numFmtId="0" fontId="54" fillId="0" borderId="0" xfId="296"/>
  </cellXfs>
  <cellStyles count="297">
    <cellStyle name="20% - Accent1 2" xfId="2"/>
    <cellStyle name="20% - Accent1 2 2" xfId="3"/>
    <cellStyle name="20% - Accent1 2 3" xfId="4"/>
    <cellStyle name="20% - Accent2 2" xfId="5"/>
    <cellStyle name="20% - Accent2 2 2" xfId="6"/>
    <cellStyle name="20% - Accent2 2 3" xfId="7"/>
    <cellStyle name="20% - Accent3 2" xfId="8"/>
    <cellStyle name="20% - Accent3 2 2" xfId="9"/>
    <cellStyle name="20% - Accent3 2 3" xfId="10"/>
    <cellStyle name="20% - Accent4 2" xfId="11"/>
    <cellStyle name="20% - Accent4 2 2" xfId="12"/>
    <cellStyle name="20% - Accent4 2 3" xfId="13"/>
    <cellStyle name="20% - Accent5 2" xfId="14"/>
    <cellStyle name="20% - Accent5 2 2" xfId="15"/>
    <cellStyle name="20% - Accent5 2 3" xfId="16"/>
    <cellStyle name="20% - Accent6 2" xfId="17"/>
    <cellStyle name="20% - Accent6 2 2" xfId="18"/>
    <cellStyle name="20% - Accent6 2 3" xfId="19"/>
    <cellStyle name="40% - Accent1 2" xfId="20"/>
    <cellStyle name="40% - Accent1 2 2" xfId="21"/>
    <cellStyle name="40% - Accent1 2 3" xfId="22"/>
    <cellStyle name="40% - Accent2 2" xfId="23"/>
    <cellStyle name="40% - Accent2 2 2" xfId="24"/>
    <cellStyle name="40% - Accent2 2 3" xfId="25"/>
    <cellStyle name="40% - Accent3 2" xfId="26"/>
    <cellStyle name="40% - Accent3 2 2" xfId="27"/>
    <cellStyle name="40% - Accent3 2 3" xfId="28"/>
    <cellStyle name="40% - Accent4 2" xfId="29"/>
    <cellStyle name="40% - Accent4 2 2" xfId="30"/>
    <cellStyle name="40% - Accent4 2 3" xfId="31"/>
    <cellStyle name="40% - Accent5 2" xfId="32"/>
    <cellStyle name="40% - Accent5 2 2" xfId="33"/>
    <cellStyle name="40% - Accent5 2 3" xfId="34"/>
    <cellStyle name="40% - Accent6 2" xfId="35"/>
    <cellStyle name="40% - Accent6 2 2" xfId="36"/>
    <cellStyle name="40% - Accent6 2 3" xfId="37"/>
    <cellStyle name="60% - Accent1 2" xfId="38"/>
    <cellStyle name="60% - Accent1 2 2" xfId="39"/>
    <cellStyle name="60% - Accent1 2 3" xfId="40"/>
    <cellStyle name="60% - Accent2 2" xfId="41"/>
    <cellStyle name="60% - Accent2 2 2" xfId="42"/>
    <cellStyle name="60% - Accent2 2 3" xfId="43"/>
    <cellStyle name="60% - Accent3 2" xfId="44"/>
    <cellStyle name="60% - Accent3 2 2" xfId="45"/>
    <cellStyle name="60% - Accent3 2 3" xfId="46"/>
    <cellStyle name="60% - Accent4 2" xfId="47"/>
    <cellStyle name="60% - Accent4 2 2" xfId="48"/>
    <cellStyle name="60% - Accent4 2 3" xfId="49"/>
    <cellStyle name="60% - Accent5 2" xfId="50"/>
    <cellStyle name="60% - Accent5 2 2" xfId="51"/>
    <cellStyle name="60% - Accent5 2 3" xfId="52"/>
    <cellStyle name="60% - Accent6 2" xfId="53"/>
    <cellStyle name="60% - Accent6 2 2" xfId="54"/>
    <cellStyle name="60% - Accent6 2 3" xfId="55"/>
    <cellStyle name="Accent1 2" xfId="56"/>
    <cellStyle name="Accent1 2 2" xfId="57"/>
    <cellStyle name="Accent1 2 3" xfId="58"/>
    <cellStyle name="Accent2 2" xfId="59"/>
    <cellStyle name="Accent2 2 2" xfId="60"/>
    <cellStyle name="Accent2 2 3" xfId="61"/>
    <cellStyle name="Accent3 2" xfId="62"/>
    <cellStyle name="Accent3 2 2" xfId="63"/>
    <cellStyle name="Accent3 2 3" xfId="64"/>
    <cellStyle name="Accent4 2" xfId="65"/>
    <cellStyle name="Accent4 2 2" xfId="66"/>
    <cellStyle name="Accent4 2 3" xfId="67"/>
    <cellStyle name="Accent5 2" xfId="68"/>
    <cellStyle name="Accent5 2 2" xfId="69"/>
    <cellStyle name="Accent5 2 3" xfId="70"/>
    <cellStyle name="Accent6 2" xfId="71"/>
    <cellStyle name="Accent6 2 2" xfId="72"/>
    <cellStyle name="Accent6 2 3" xfId="73"/>
    <cellStyle name="Bad 2" xfId="74"/>
    <cellStyle name="Bad 2 2" xfId="75"/>
    <cellStyle name="Bad 2 3" xfId="76"/>
    <cellStyle name="Calculation 2" xfId="77"/>
    <cellStyle name="Calculation 2 2" xfId="78"/>
    <cellStyle name="Calculation 2 3" xfId="79"/>
    <cellStyle name="Check Cell 2" xfId="80"/>
    <cellStyle name="Check Cell 2 2" xfId="81"/>
    <cellStyle name="Check Cell 2 3" xfId="82"/>
    <cellStyle name="Comma 2" xfId="83"/>
    <cellStyle name="Comma 2 2" xfId="84"/>
    <cellStyle name="Comma 2 3" xfId="85"/>
    <cellStyle name="Comma 2 4" xfId="86"/>
    <cellStyle name="Comma 3" xfId="87"/>
    <cellStyle name="Comma 3 2" xfId="88"/>
    <cellStyle name="Comma 4" xfId="89"/>
    <cellStyle name="Comma 4 2" xfId="90"/>
    <cellStyle name="Currency 2" xfId="91"/>
    <cellStyle name="Currency 2 2" xfId="92"/>
    <cellStyle name="Currency 2 2 2" xfId="93"/>
    <cellStyle name="Currency 2 2 3" xfId="94"/>
    <cellStyle name="Currency 2 2 4" xfId="95"/>
    <cellStyle name="Currency 2 2 5" xfId="96"/>
    <cellStyle name="Currency 2 3" xfId="97"/>
    <cellStyle name="Currency 2 4" xfId="98"/>
    <cellStyle name="Currency 2 5" xfId="99"/>
    <cellStyle name="Currency 2 6" xfId="100"/>
    <cellStyle name="Currency 2 7" xfId="101"/>
    <cellStyle name="Currency 2 8" xfId="102"/>
    <cellStyle name="Currency 3 2" xfId="103"/>
    <cellStyle name="Currency 3 3" xfId="104"/>
    <cellStyle name="Currency 3 4" xfId="105"/>
    <cellStyle name="Currency 4 2" xfId="106"/>
    <cellStyle name="Currency 5 2" xfId="107"/>
    <cellStyle name="Explanatory Text 2" xfId="108"/>
    <cellStyle name="Explanatory Text 2 2" xfId="109"/>
    <cellStyle name="Explanatory Text 2 3" xfId="110"/>
    <cellStyle name="Good 2" xfId="111"/>
    <cellStyle name="Good 2 2" xfId="112"/>
    <cellStyle name="Good 2 3" xfId="113"/>
    <cellStyle name="Heading 1 2" xfId="114"/>
    <cellStyle name="Heading 1 2 2" xfId="115"/>
    <cellStyle name="Heading 1 2 3" xfId="116"/>
    <cellStyle name="Heading 2 2" xfId="117"/>
    <cellStyle name="Heading 2 2 2" xfId="118"/>
    <cellStyle name="Heading 2 2 3" xfId="119"/>
    <cellStyle name="Heading 3 2" xfId="120"/>
    <cellStyle name="Heading 3 2 2" xfId="121"/>
    <cellStyle name="Heading 3 2 3" xfId="122"/>
    <cellStyle name="Heading 4 2" xfId="123"/>
    <cellStyle name="Heading 4 2 2" xfId="124"/>
    <cellStyle name="Heading 4 2 3" xfId="125"/>
    <cellStyle name="Hyperlink" xfId="296" builtinId="8"/>
    <cellStyle name="Input 2" xfId="126"/>
    <cellStyle name="Input 2 2" xfId="127"/>
    <cellStyle name="Input 2 3" xfId="128"/>
    <cellStyle name="Linked Cell 2" xfId="129"/>
    <cellStyle name="Linked Cell 2 2" xfId="130"/>
    <cellStyle name="Linked Cell 2 3" xfId="131"/>
    <cellStyle name="Neutral 2" xfId="132"/>
    <cellStyle name="Neutral 2 2" xfId="133"/>
    <cellStyle name="Neutral 2 3" xfId="134"/>
    <cellStyle name="Normal" xfId="0" builtinId="0"/>
    <cellStyle name="Normal 10" xfId="135"/>
    <cellStyle name="Normal 10 2" xfId="136"/>
    <cellStyle name="Normal 11" xfId="137"/>
    <cellStyle name="Normal 11 2" xfId="138"/>
    <cellStyle name="Normal 12" xfId="139"/>
    <cellStyle name="Normal 12 2" xfId="140"/>
    <cellStyle name="Normal 13" xfId="141"/>
    <cellStyle name="Normal 13 2" xfId="142"/>
    <cellStyle name="Normal 14" xfId="143"/>
    <cellStyle name="Normal 14 2" xfId="144"/>
    <cellStyle name="Normal 14 3" xfId="145"/>
    <cellStyle name="Normal 14 4" xfId="146"/>
    <cellStyle name="Normal 15" xfId="147"/>
    <cellStyle name="Normal 15 2" xfId="148"/>
    <cellStyle name="Normal 16 2" xfId="149"/>
    <cellStyle name="Normal 17 2" xfId="150"/>
    <cellStyle name="Normal 18 2" xfId="151"/>
    <cellStyle name="Normal 19 2" xfId="152"/>
    <cellStyle name="Normal 2" xfId="153"/>
    <cellStyle name="Normal 2 10" xfId="154"/>
    <cellStyle name="Normal 2 2" xfId="155"/>
    <cellStyle name="Normal 2 2 2" xfId="156"/>
    <cellStyle name="Normal 2 25" xfId="157"/>
    <cellStyle name="Normal 2 3" xfId="158"/>
    <cellStyle name="Normal 2 4" xfId="159"/>
    <cellStyle name="Normal 2 5" xfId="160"/>
    <cellStyle name="Normal 2 6" xfId="161"/>
    <cellStyle name="Normal 2 7" xfId="162"/>
    <cellStyle name="Normal 2 7 2" xfId="163"/>
    <cellStyle name="Normal 2 7 3" xfId="164"/>
    <cellStyle name="Normal 2 8" xfId="165"/>
    <cellStyle name="Normal 2 9" xfId="166"/>
    <cellStyle name="Normal 20 2" xfId="167"/>
    <cellStyle name="Normal 21 2" xfId="168"/>
    <cellStyle name="Normal 22 2" xfId="169"/>
    <cellStyle name="Normal 23" xfId="170"/>
    <cellStyle name="Normal 23 2" xfId="171"/>
    <cellStyle name="Normal 24 2" xfId="172"/>
    <cellStyle name="Normal 25 2" xfId="173"/>
    <cellStyle name="Normal 26 2" xfId="174"/>
    <cellStyle name="Normal 27 2" xfId="175"/>
    <cellStyle name="Normal 28 2" xfId="176"/>
    <cellStyle name="Normal 29 2" xfId="177"/>
    <cellStyle name="Normal 3" xfId="178"/>
    <cellStyle name="Normal 3 10" xfId="179"/>
    <cellStyle name="Normal 3 11" xfId="180"/>
    <cellStyle name="Normal 3 12" xfId="181"/>
    <cellStyle name="Normal 3 13" xfId="182"/>
    <cellStyle name="Normal 3 14" xfId="183"/>
    <cellStyle name="Normal 3 15" xfId="184"/>
    <cellStyle name="Normal 3 16" xfId="185"/>
    <cellStyle name="Normal 3 2" xfId="186"/>
    <cellStyle name="Normal 3 2 2" xfId="187"/>
    <cellStyle name="Normal 3 3" xfId="188"/>
    <cellStyle name="Normal 3 4" xfId="189"/>
    <cellStyle name="Normal 3 5" xfId="190"/>
    <cellStyle name="Normal 3 6" xfId="191"/>
    <cellStyle name="Normal 3 7" xfId="192"/>
    <cellStyle name="Normal 3 7 2" xfId="193"/>
    <cellStyle name="Normal 3 7 2 2" xfId="194"/>
    <cellStyle name="Normal 3 7 3" xfId="195"/>
    <cellStyle name="Normal 3 7 4" xfId="196"/>
    <cellStyle name="Normal 3 7 5" xfId="197"/>
    <cellStyle name="Normal 3 8" xfId="198"/>
    <cellStyle name="Normal 3 8 2" xfId="199"/>
    <cellStyle name="Normal 3 9" xfId="200"/>
    <cellStyle name="Normal 4" xfId="201"/>
    <cellStyle name="Normal 4 10" xfId="202"/>
    <cellStyle name="Normal 4 11" xfId="203"/>
    <cellStyle name="Normal 4 12" xfId="204"/>
    <cellStyle name="Normal 4 13" xfId="205"/>
    <cellStyle name="Normal 4 14" xfId="206"/>
    <cellStyle name="Normal 4 15" xfId="207"/>
    <cellStyle name="Normal 4 16" xfId="208"/>
    <cellStyle name="Normal 4 17" xfId="209"/>
    <cellStyle name="Normal 4 2" xfId="210"/>
    <cellStyle name="Normal 4 3" xfId="211"/>
    <cellStyle name="Normal 4 4" xfId="212"/>
    <cellStyle name="Normal 4 5" xfId="213"/>
    <cellStyle name="Normal 4 6" xfId="214"/>
    <cellStyle name="Normal 4 7" xfId="215"/>
    <cellStyle name="Normal 4 7 2" xfId="216"/>
    <cellStyle name="Normal 4 8" xfId="217"/>
    <cellStyle name="Normal 4 9" xfId="218"/>
    <cellStyle name="Normal 41 2" xfId="219"/>
    <cellStyle name="Normal 49 2" xfId="220"/>
    <cellStyle name="Normal 5" xfId="221"/>
    <cellStyle name="Normal 5 10" xfId="222"/>
    <cellStyle name="Normal 5 11" xfId="223"/>
    <cellStyle name="Normal 5 12" xfId="224"/>
    <cellStyle name="Normal 5 13" xfId="225"/>
    <cellStyle name="Normal 5 14" xfId="226"/>
    <cellStyle name="Normal 5 15" xfId="227"/>
    <cellStyle name="Normal 5 16" xfId="228"/>
    <cellStyle name="Normal 5 2" xfId="229"/>
    <cellStyle name="Normal 5 3" xfId="230"/>
    <cellStyle name="Normal 5 4" xfId="231"/>
    <cellStyle name="Normal 5 5" xfId="232"/>
    <cellStyle name="Normal 5 6" xfId="233"/>
    <cellStyle name="Normal 5 7" xfId="234"/>
    <cellStyle name="Normal 5 8" xfId="235"/>
    <cellStyle name="Normal 5 9" xfId="236"/>
    <cellStyle name="Normal 50 2" xfId="237"/>
    <cellStyle name="Normal 51 2" xfId="238"/>
    <cellStyle name="Normal 52 2" xfId="239"/>
    <cellStyle name="Normal 53 2" xfId="240"/>
    <cellStyle name="Normal 54 2" xfId="241"/>
    <cellStyle name="Normal 56 2" xfId="242"/>
    <cellStyle name="Normal 57 2" xfId="243"/>
    <cellStyle name="Normal 58 2" xfId="244"/>
    <cellStyle name="Normal 59 2" xfId="245"/>
    <cellStyle name="Normal 6" xfId="246"/>
    <cellStyle name="Normal 6 2" xfId="247"/>
    <cellStyle name="Normal 6 3" xfId="248"/>
    <cellStyle name="Normal 6 4" xfId="249"/>
    <cellStyle name="Normal 6 5" xfId="250"/>
    <cellStyle name="Normal 6 6" xfId="251"/>
    <cellStyle name="Normal 60 2" xfId="252"/>
    <cellStyle name="Normal 61 2" xfId="253"/>
    <cellStyle name="Normal 62 2" xfId="254"/>
    <cellStyle name="Normal 63 2" xfId="255"/>
    <cellStyle name="Normal 64 2" xfId="256"/>
    <cellStyle name="Normal 65 2" xfId="257"/>
    <cellStyle name="Normal 66 2" xfId="258"/>
    <cellStyle name="Normal 7" xfId="259"/>
    <cellStyle name="Normal 7 2" xfId="260"/>
    <cellStyle name="Normal 7 3" xfId="261"/>
    <cellStyle name="Normal 7 4" xfId="262"/>
    <cellStyle name="Normal 7 5" xfId="263"/>
    <cellStyle name="Normal 7 6" xfId="264"/>
    <cellStyle name="Normal 8" xfId="265"/>
    <cellStyle name="Normal 8 2" xfId="266"/>
    <cellStyle name="Normal 8 3" xfId="267"/>
    <cellStyle name="Normal 8 4" xfId="268"/>
    <cellStyle name="Normal 8 5" xfId="269"/>
    <cellStyle name="Normal 8 6" xfId="270"/>
    <cellStyle name="Normal 9" xfId="271"/>
    <cellStyle name="Normal 9 2" xfId="272"/>
    <cellStyle name="Normal 9 3" xfId="273"/>
    <cellStyle name="Normal 9 4" xfId="274"/>
    <cellStyle name="Normal 9 5" xfId="275"/>
    <cellStyle name="Normal 9 6" xfId="276"/>
    <cellStyle name="Note 2" xfId="277"/>
    <cellStyle name="Note 2 2" xfId="278"/>
    <cellStyle name="Note 2 3" xfId="279"/>
    <cellStyle name="Output 2" xfId="280"/>
    <cellStyle name="Output 2 2" xfId="281"/>
    <cellStyle name="Output 2 3" xfId="282"/>
    <cellStyle name="Percent" xfId="1" builtinId="5"/>
    <cellStyle name="Percent 2" xfId="283"/>
    <cellStyle name="Percent 2 2" xfId="284"/>
    <cellStyle name="Percent 2 2 2" xfId="285"/>
    <cellStyle name="Percent 2 2 3" xfId="286"/>
    <cellStyle name="Percent 3" xfId="287"/>
    <cellStyle name="Percent 4" xfId="288"/>
    <cellStyle name="Title 2" xfId="289"/>
    <cellStyle name="Total 2" xfId="290"/>
    <cellStyle name="Total 2 2" xfId="291"/>
    <cellStyle name="Total 2 3" xfId="292"/>
    <cellStyle name="Warning Text 2" xfId="293"/>
    <cellStyle name="Warning Text 2 2" xfId="294"/>
    <cellStyle name="Warning Text 2 3" xfId="2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jm.com/~/media/documents/agreements/nyiso-joa.ash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jm.com/~/media/documents/agreements/nyiso-joa.ash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tabSelected="1" workbookViewId="0">
      <selection activeCell="B11" sqref="B11"/>
    </sheetView>
  </sheetViews>
  <sheetFormatPr defaultRowHeight="12.75"/>
  <cols>
    <col min="1" max="1" width="34.7109375" bestFit="1" customWidth="1"/>
    <col min="2" max="2" width="12.28515625" customWidth="1"/>
    <col min="3" max="3" width="10.85546875" customWidth="1"/>
    <col min="4" max="4" width="58.28515625" customWidth="1"/>
  </cols>
  <sheetData>
    <row r="1" spans="1:31">
      <c r="A1" t="s">
        <v>98</v>
      </c>
    </row>
    <row r="2" spans="1:31">
      <c r="A2" t="s">
        <v>97</v>
      </c>
    </row>
    <row r="3" spans="1:31">
      <c r="A3" t="s">
        <v>100</v>
      </c>
    </row>
    <row r="4" spans="1:31">
      <c r="A4" s="21" t="s">
        <v>99</v>
      </c>
    </row>
    <row r="5" spans="1:31" ht="51.75" thickBot="1">
      <c r="A5" s="1" t="s">
        <v>0</v>
      </c>
      <c r="B5" s="2" t="s">
        <v>1</v>
      </c>
      <c r="C5" s="2" t="s">
        <v>2</v>
      </c>
      <c r="D5" s="1" t="s">
        <v>3</v>
      </c>
      <c r="E5" s="2" t="s">
        <v>4</v>
      </c>
      <c r="F5" s="2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  <c r="M5" s="3" t="s">
        <v>12</v>
      </c>
      <c r="N5" s="3" t="s">
        <v>13</v>
      </c>
      <c r="O5" s="3" t="s">
        <v>14</v>
      </c>
      <c r="P5" s="3" t="s">
        <v>15</v>
      </c>
      <c r="Q5" s="3" t="s">
        <v>16</v>
      </c>
      <c r="R5" s="3" t="s">
        <v>17</v>
      </c>
      <c r="S5" s="3" t="s">
        <v>18</v>
      </c>
      <c r="T5" s="3" t="s">
        <v>19</v>
      </c>
      <c r="U5" s="3" t="s">
        <v>20</v>
      </c>
      <c r="V5" s="3" t="s">
        <v>21</v>
      </c>
      <c r="W5" s="3" t="s">
        <v>22</v>
      </c>
      <c r="X5" s="3" t="s">
        <v>23</v>
      </c>
      <c r="Y5" s="3" t="s">
        <v>24</v>
      </c>
      <c r="Z5" s="3" t="s">
        <v>25</v>
      </c>
      <c r="AA5" s="3" t="s">
        <v>26</v>
      </c>
      <c r="AB5" s="3" t="s">
        <v>27</v>
      </c>
      <c r="AC5" s="3" t="s">
        <v>28</v>
      </c>
      <c r="AD5" s="3" t="s">
        <v>29</v>
      </c>
      <c r="AE5" s="3" t="s">
        <v>30</v>
      </c>
    </row>
    <row r="6" spans="1:31" s="17" customFormat="1" ht="12.75" customHeight="1" thickTop="1">
      <c r="A6" s="12" t="s">
        <v>89</v>
      </c>
      <c r="B6" s="13" t="s">
        <v>32</v>
      </c>
      <c r="C6" s="13" t="s">
        <v>32</v>
      </c>
      <c r="D6" s="12" t="s">
        <v>91</v>
      </c>
      <c r="E6" s="13">
        <v>46</v>
      </c>
      <c r="F6" s="13" t="s">
        <v>28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0.6351</v>
      </c>
      <c r="T6" s="14">
        <v>0</v>
      </c>
      <c r="U6" s="14">
        <v>0.3649</v>
      </c>
      <c r="V6" s="14">
        <v>0</v>
      </c>
      <c r="W6" s="14">
        <v>0</v>
      </c>
      <c r="X6" s="14">
        <v>0</v>
      </c>
      <c r="Y6" s="14">
        <v>0</v>
      </c>
      <c r="Z6" s="14">
        <v>0</v>
      </c>
      <c r="AA6" s="14">
        <v>0</v>
      </c>
      <c r="AB6" s="14">
        <v>0</v>
      </c>
      <c r="AC6" s="14">
        <v>0</v>
      </c>
      <c r="AD6" s="14">
        <v>0</v>
      </c>
      <c r="AE6" s="14">
        <v>0</v>
      </c>
    </row>
    <row r="7" spans="1:31" s="17" customFormat="1" ht="13.5" customHeight="1">
      <c r="A7" s="18" t="s">
        <v>90</v>
      </c>
      <c r="B7" s="19" t="s">
        <v>32</v>
      </c>
      <c r="C7" s="19" t="s">
        <v>32</v>
      </c>
      <c r="D7" s="18" t="s">
        <v>92</v>
      </c>
      <c r="E7" s="19">
        <v>101</v>
      </c>
      <c r="F7" s="19" t="s">
        <v>28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0.50819999999999999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0.49180000000000001</v>
      </c>
      <c r="T7" s="20">
        <v>0</v>
      </c>
      <c r="U7" s="20">
        <v>0</v>
      </c>
      <c r="V7" s="20">
        <v>0</v>
      </c>
      <c r="W7" s="20">
        <v>0</v>
      </c>
      <c r="X7" s="20">
        <v>0</v>
      </c>
      <c r="Y7" s="20">
        <v>0</v>
      </c>
      <c r="Z7" s="20">
        <v>0</v>
      </c>
      <c r="AA7" s="20">
        <v>0</v>
      </c>
      <c r="AB7" s="20">
        <v>0</v>
      </c>
      <c r="AC7" s="20">
        <v>0</v>
      </c>
      <c r="AD7" s="20">
        <v>0</v>
      </c>
      <c r="AE7" s="20">
        <v>0</v>
      </c>
    </row>
    <row r="8" spans="1:31" s="17" customFormat="1" ht="12.75" customHeight="1">
      <c r="A8" s="12" t="s">
        <v>93</v>
      </c>
      <c r="B8" s="13" t="s">
        <v>32</v>
      </c>
      <c r="C8" s="13" t="s">
        <v>32</v>
      </c>
      <c r="D8" s="12" t="s">
        <v>94</v>
      </c>
      <c r="E8" s="13"/>
      <c r="F8" s="13" t="s">
        <v>28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0.50819999999999999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0.49180000000000001</v>
      </c>
      <c r="T8" s="14">
        <v>0</v>
      </c>
      <c r="U8" s="14">
        <v>0</v>
      </c>
      <c r="V8" s="14">
        <v>0</v>
      </c>
      <c r="W8" s="14">
        <v>0</v>
      </c>
      <c r="X8" s="14">
        <v>0</v>
      </c>
      <c r="Y8" s="14">
        <v>0</v>
      </c>
      <c r="Z8" s="14">
        <v>0</v>
      </c>
      <c r="AA8" s="14">
        <v>0</v>
      </c>
      <c r="AB8" s="14">
        <v>0</v>
      </c>
      <c r="AC8" s="14">
        <v>0</v>
      </c>
      <c r="AD8" s="14">
        <v>0</v>
      </c>
      <c r="AE8" s="14">
        <v>0</v>
      </c>
    </row>
    <row r="9" spans="1:31" s="17" customFormat="1" ht="13.5" customHeight="1">
      <c r="A9" s="18" t="s">
        <v>95</v>
      </c>
      <c r="B9" s="19" t="s">
        <v>32</v>
      </c>
      <c r="C9" s="19" t="s">
        <v>32</v>
      </c>
      <c r="D9" s="18" t="s">
        <v>96</v>
      </c>
      <c r="E9" s="19"/>
      <c r="F9" s="19" t="s">
        <v>28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0.50819999999999999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0.49180000000000001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  <c r="AD9" s="20">
        <v>0</v>
      </c>
      <c r="AE9" s="20">
        <v>0</v>
      </c>
    </row>
    <row r="10" spans="1:31">
      <c r="A10" s="4" t="s">
        <v>31</v>
      </c>
      <c r="B10" s="5" t="s">
        <v>32</v>
      </c>
      <c r="C10" s="5" t="s">
        <v>32</v>
      </c>
      <c r="D10" s="4" t="s">
        <v>33</v>
      </c>
      <c r="E10" s="5">
        <v>77.165000000000006</v>
      </c>
      <c r="F10" s="5" t="s">
        <v>28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0.92995594084093436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5.7606927718787226E-2</v>
      </c>
      <c r="T10" s="6">
        <v>0</v>
      </c>
      <c r="U10" s="6">
        <v>2.4518859496231037E-3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9.6062140803410551E-3</v>
      </c>
      <c r="AD10" s="6">
        <v>3.7903141031416746E-4</v>
      </c>
      <c r="AE10" s="6">
        <v>0</v>
      </c>
    </row>
    <row r="11" spans="1:31">
      <c r="A11" s="7" t="s">
        <v>34</v>
      </c>
      <c r="B11" s="8" t="s">
        <v>35</v>
      </c>
      <c r="C11" s="8" t="s">
        <v>32</v>
      </c>
      <c r="D11" s="7" t="s">
        <v>36</v>
      </c>
      <c r="E11" s="8">
        <v>77.165000000000006</v>
      </c>
      <c r="F11" s="8" t="s">
        <v>28</v>
      </c>
      <c r="G11" s="9">
        <v>1.5299999999999999E-2</v>
      </c>
      <c r="H11" s="9">
        <v>0.1532</v>
      </c>
      <c r="I11" s="9">
        <v>5.8700000000000002E-2</v>
      </c>
      <c r="J11" s="9">
        <v>7.7600000000000002E-2</v>
      </c>
      <c r="K11" s="9">
        <v>4.1799999999999997E-2</v>
      </c>
      <c r="L11" s="9">
        <v>0.12379999999999999</v>
      </c>
      <c r="M11" s="9">
        <v>5.7000000000000002E-3</v>
      </c>
      <c r="N11" s="9">
        <v>2.01E-2</v>
      </c>
      <c r="O11" s="9">
        <v>3.2099999999999997E-2</v>
      </c>
      <c r="P11" s="9">
        <v>1.6899999999999998E-2</v>
      </c>
      <c r="Q11" s="9">
        <v>0.1242</v>
      </c>
      <c r="R11" s="9">
        <v>2.4299999999999999E-2</v>
      </c>
      <c r="S11" s="9">
        <v>2E-3</v>
      </c>
      <c r="T11" s="9">
        <v>2.1499999999999998E-2</v>
      </c>
      <c r="U11" s="9">
        <v>2E-3</v>
      </c>
      <c r="V11" s="9">
        <v>3.5400000000000001E-2</v>
      </c>
      <c r="W11" s="9">
        <v>1.77E-2</v>
      </c>
      <c r="X11" s="9">
        <v>4.1999999999999997E-3</v>
      </c>
      <c r="Y11" s="9">
        <v>5.1799999999999999E-2</v>
      </c>
      <c r="Z11" s="9">
        <v>1.9199999999999998E-2</v>
      </c>
      <c r="AA11" s="9">
        <v>3.9800000000000002E-2</v>
      </c>
      <c r="AB11" s="9">
        <v>5.0500000000000003E-2</v>
      </c>
      <c r="AC11" s="9">
        <v>5.9700000000000003E-2</v>
      </c>
      <c r="AD11" s="9">
        <v>2.5000000000000001E-3</v>
      </c>
      <c r="AE11" s="9">
        <v>0</v>
      </c>
    </row>
    <row r="12" spans="1:31">
      <c r="A12" s="4" t="s">
        <v>37</v>
      </c>
      <c r="B12" s="5" t="s">
        <v>32</v>
      </c>
      <c r="C12" s="5" t="s">
        <v>32</v>
      </c>
      <c r="D12" s="4" t="s">
        <v>38</v>
      </c>
      <c r="E12" s="5">
        <v>33.909999999999997</v>
      </c>
      <c r="F12" s="5" t="s">
        <v>28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0.87685995869696454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5.9674311401629373E-3</v>
      </c>
      <c r="T12" s="6">
        <v>0</v>
      </c>
      <c r="U12" s="6">
        <v>0.11717261016287261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</row>
    <row r="13" spans="1:31">
      <c r="A13" s="7" t="s">
        <v>39</v>
      </c>
      <c r="B13" s="8" t="s">
        <v>35</v>
      </c>
      <c r="C13" s="8" t="s">
        <v>32</v>
      </c>
      <c r="D13" s="7" t="s">
        <v>40</v>
      </c>
      <c r="E13" s="8">
        <v>33.909999999999997</v>
      </c>
      <c r="F13" s="8" t="s">
        <v>28</v>
      </c>
      <c r="G13" s="9">
        <v>1.5299999999999999E-2</v>
      </c>
      <c r="H13" s="9">
        <v>0.1532</v>
      </c>
      <c r="I13" s="9">
        <v>5.8700000000000002E-2</v>
      </c>
      <c r="J13" s="9">
        <v>7.7600000000000002E-2</v>
      </c>
      <c r="K13" s="9">
        <v>4.1799999999999997E-2</v>
      </c>
      <c r="L13" s="9">
        <v>0.12379999999999999</v>
      </c>
      <c r="M13" s="9">
        <v>5.7000000000000002E-3</v>
      </c>
      <c r="N13" s="9">
        <v>2.01E-2</v>
      </c>
      <c r="O13" s="9">
        <v>3.2099999999999997E-2</v>
      </c>
      <c r="P13" s="9">
        <v>1.6899999999999998E-2</v>
      </c>
      <c r="Q13" s="9">
        <v>0.1242</v>
      </c>
      <c r="R13" s="9">
        <v>2.4299999999999999E-2</v>
      </c>
      <c r="S13" s="9">
        <v>2E-3</v>
      </c>
      <c r="T13" s="9">
        <v>2.1499999999999998E-2</v>
      </c>
      <c r="U13" s="9">
        <v>2E-3</v>
      </c>
      <c r="V13" s="9">
        <v>3.5400000000000001E-2</v>
      </c>
      <c r="W13" s="9">
        <v>1.77E-2</v>
      </c>
      <c r="X13" s="9">
        <v>4.1999999999999997E-3</v>
      </c>
      <c r="Y13" s="9">
        <v>5.1799999999999999E-2</v>
      </c>
      <c r="Z13" s="9">
        <v>1.9199999999999998E-2</v>
      </c>
      <c r="AA13" s="9">
        <v>3.9800000000000002E-2</v>
      </c>
      <c r="AB13" s="9">
        <v>5.0500000000000003E-2</v>
      </c>
      <c r="AC13" s="9">
        <v>5.9700000000000003E-2</v>
      </c>
      <c r="AD13" s="9">
        <v>2.5000000000000001E-3</v>
      </c>
      <c r="AE13" s="9">
        <v>0</v>
      </c>
    </row>
    <row r="14" spans="1:31">
      <c r="A14" s="4" t="s">
        <v>41</v>
      </c>
      <c r="B14" s="5" t="s">
        <v>32</v>
      </c>
      <c r="C14" s="5" t="s">
        <v>32</v>
      </c>
      <c r="D14" s="4" t="s">
        <v>42</v>
      </c>
      <c r="E14" s="5">
        <v>28.32</v>
      </c>
      <c r="F14" s="5" t="s">
        <v>28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0.87686906450436697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5.9669122482251379E-3</v>
      </c>
      <c r="T14" s="6">
        <v>0</v>
      </c>
      <c r="U14" s="6">
        <v>0.117164023247408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</row>
    <row r="15" spans="1:31">
      <c r="A15" s="7" t="s">
        <v>43</v>
      </c>
      <c r="B15" s="8" t="s">
        <v>35</v>
      </c>
      <c r="C15" s="8" t="s">
        <v>32</v>
      </c>
      <c r="D15" s="7" t="s">
        <v>44</v>
      </c>
      <c r="E15" s="8">
        <v>28.32</v>
      </c>
      <c r="F15" s="8" t="s">
        <v>28</v>
      </c>
      <c r="G15" s="9">
        <v>1.5299999999999999E-2</v>
      </c>
      <c r="H15" s="9">
        <v>0.1532</v>
      </c>
      <c r="I15" s="9">
        <v>5.8700000000000002E-2</v>
      </c>
      <c r="J15" s="9">
        <v>7.7600000000000002E-2</v>
      </c>
      <c r="K15" s="9">
        <v>4.1799999999999997E-2</v>
      </c>
      <c r="L15" s="9">
        <v>0.12379999999999999</v>
      </c>
      <c r="M15" s="9">
        <v>5.7000000000000002E-3</v>
      </c>
      <c r="N15" s="9">
        <v>2.01E-2</v>
      </c>
      <c r="O15" s="9">
        <v>3.2099999999999997E-2</v>
      </c>
      <c r="P15" s="9">
        <v>1.6899999999999998E-2</v>
      </c>
      <c r="Q15" s="9">
        <v>0.1242</v>
      </c>
      <c r="R15" s="9">
        <v>2.4299999999999999E-2</v>
      </c>
      <c r="S15" s="9">
        <v>2E-3</v>
      </c>
      <c r="T15" s="9">
        <v>2.1499999999999998E-2</v>
      </c>
      <c r="U15" s="9">
        <v>2E-3</v>
      </c>
      <c r="V15" s="9">
        <v>3.5400000000000001E-2</v>
      </c>
      <c r="W15" s="9">
        <v>1.77E-2</v>
      </c>
      <c r="X15" s="9">
        <v>4.1999999999999997E-3</v>
      </c>
      <c r="Y15" s="9">
        <v>5.1799999999999999E-2</v>
      </c>
      <c r="Z15" s="9">
        <v>1.9199999999999998E-2</v>
      </c>
      <c r="AA15" s="9">
        <v>3.9800000000000002E-2</v>
      </c>
      <c r="AB15" s="9">
        <v>5.0500000000000003E-2</v>
      </c>
      <c r="AC15" s="9">
        <v>5.9700000000000003E-2</v>
      </c>
      <c r="AD15" s="9">
        <v>2.5000000000000001E-3</v>
      </c>
      <c r="AE15" s="9">
        <v>0</v>
      </c>
    </row>
    <row r="16" spans="1:31">
      <c r="A16" s="4" t="s">
        <v>45</v>
      </c>
      <c r="B16" s="5" t="s">
        <v>32</v>
      </c>
      <c r="C16" s="5" t="s">
        <v>32</v>
      </c>
      <c r="D16" s="4" t="s">
        <v>46</v>
      </c>
      <c r="E16" s="5">
        <v>160.38</v>
      </c>
      <c r="F16" s="5" t="s">
        <v>28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0.86074665858268318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2.9865751839794541E-3</v>
      </c>
      <c r="T16" s="6">
        <v>0</v>
      </c>
      <c r="U16" s="6">
        <v>0.13626676623333722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</row>
    <row r="17" spans="1:31">
      <c r="A17" s="7" t="s">
        <v>47</v>
      </c>
      <c r="B17" s="8" t="s">
        <v>32</v>
      </c>
      <c r="C17" s="8" t="s">
        <v>32</v>
      </c>
      <c r="D17" s="7" t="s">
        <v>48</v>
      </c>
      <c r="E17" s="8">
        <v>139.77000000000001</v>
      </c>
      <c r="F17" s="8" t="s">
        <v>28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0.86047848778255953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3.2926572010974152E-3</v>
      </c>
      <c r="T17" s="9">
        <v>0</v>
      </c>
      <c r="U17" s="9">
        <v>0.13622885501634294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D17" s="9">
        <v>0</v>
      </c>
      <c r="AE17" s="9">
        <v>0</v>
      </c>
    </row>
    <row r="18" spans="1:31">
      <c r="A18" s="4" t="s">
        <v>49</v>
      </c>
      <c r="B18" s="5" t="s">
        <v>32</v>
      </c>
      <c r="C18" s="5" t="s">
        <v>32</v>
      </c>
      <c r="D18" s="4" t="s">
        <v>50</v>
      </c>
      <c r="E18" s="5">
        <v>80.430000000000007</v>
      </c>
      <c r="F18" s="5" t="s">
        <v>28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0.85842528569073018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5.636399273201146E-3</v>
      </c>
      <c r="T18" s="6">
        <v>0</v>
      </c>
      <c r="U18" s="6">
        <v>0.13593831503606871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</row>
    <row r="19" spans="1:31">
      <c r="A19" s="7" t="s">
        <v>51</v>
      </c>
      <c r="B19" s="8" t="s">
        <v>32</v>
      </c>
      <c r="C19" s="8" t="s">
        <v>32</v>
      </c>
      <c r="D19" s="10" t="s">
        <v>52</v>
      </c>
      <c r="E19" s="8">
        <v>52.75</v>
      </c>
      <c r="F19" s="8" t="s">
        <v>28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0.8619228361745267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1.5987694618826655E-3</v>
      </c>
      <c r="T19" s="9">
        <v>0</v>
      </c>
      <c r="U19" s="9">
        <v>0.13647839436359069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</row>
    <row r="20" spans="1:31">
      <c r="A20" s="4" t="s">
        <v>53</v>
      </c>
      <c r="B20" s="5" t="s">
        <v>32</v>
      </c>
      <c r="C20" s="5" t="s">
        <v>32</v>
      </c>
      <c r="D20" s="4" t="s">
        <v>54</v>
      </c>
      <c r="E20" s="5">
        <v>102</v>
      </c>
      <c r="F20" s="5" t="s">
        <v>28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0.86255936697394109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8.4765409176927879E-4</v>
      </c>
      <c r="T20" s="6">
        <v>0</v>
      </c>
      <c r="U20" s="6">
        <v>0.13659297893428979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</row>
    <row r="21" spans="1:31">
      <c r="A21" s="7" t="s">
        <v>55</v>
      </c>
      <c r="B21" s="8" t="s">
        <v>32</v>
      </c>
      <c r="C21" s="8" t="s">
        <v>32</v>
      </c>
      <c r="D21" s="7" t="s">
        <v>56</v>
      </c>
      <c r="E21" s="8">
        <v>24.135000000000002</v>
      </c>
      <c r="F21" s="8" t="s">
        <v>28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0.12793767360293345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2.3578594874702286E-4</v>
      </c>
      <c r="T21" s="9">
        <v>0</v>
      </c>
      <c r="U21" s="9">
        <v>6.5975209952171113E-2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0.7752619006631658</v>
      </c>
      <c r="AD21" s="9">
        <v>3.0589429832982549E-2</v>
      </c>
      <c r="AE21" s="9">
        <v>0</v>
      </c>
    </row>
    <row r="22" spans="1:31">
      <c r="A22" s="4" t="s">
        <v>57</v>
      </c>
      <c r="B22" s="5" t="s">
        <v>35</v>
      </c>
      <c r="C22" s="5" t="s">
        <v>32</v>
      </c>
      <c r="D22" s="4" t="s">
        <v>58</v>
      </c>
      <c r="E22" s="5">
        <v>24.135000000000002</v>
      </c>
      <c r="F22" s="5" t="s">
        <v>28</v>
      </c>
      <c r="G22" s="6">
        <v>1.5299999999999999E-2</v>
      </c>
      <c r="H22" s="6">
        <v>0.1532</v>
      </c>
      <c r="I22" s="6">
        <v>5.8700000000000002E-2</v>
      </c>
      <c r="J22" s="6">
        <v>7.7600000000000002E-2</v>
      </c>
      <c r="K22" s="6">
        <v>4.1799999999999997E-2</v>
      </c>
      <c r="L22" s="6">
        <v>0.12379999999999999</v>
      </c>
      <c r="M22" s="6">
        <v>5.7000000000000002E-3</v>
      </c>
      <c r="N22" s="6">
        <v>2.01E-2</v>
      </c>
      <c r="O22" s="6">
        <v>3.2099999999999997E-2</v>
      </c>
      <c r="P22" s="6">
        <v>1.6899999999999998E-2</v>
      </c>
      <c r="Q22" s="6">
        <v>0.1242</v>
      </c>
      <c r="R22" s="6">
        <v>2.4299999999999999E-2</v>
      </c>
      <c r="S22" s="6">
        <v>2E-3</v>
      </c>
      <c r="T22" s="6">
        <v>2.1499999999999998E-2</v>
      </c>
      <c r="U22" s="6">
        <v>2E-3</v>
      </c>
      <c r="V22" s="6">
        <v>3.5400000000000001E-2</v>
      </c>
      <c r="W22" s="6">
        <v>1.77E-2</v>
      </c>
      <c r="X22" s="6">
        <v>4.1999999999999997E-3</v>
      </c>
      <c r="Y22" s="6">
        <v>5.1799999999999999E-2</v>
      </c>
      <c r="Z22" s="6">
        <v>1.9199999999999998E-2</v>
      </c>
      <c r="AA22" s="6">
        <v>3.9800000000000002E-2</v>
      </c>
      <c r="AB22" s="6">
        <v>5.0500000000000003E-2</v>
      </c>
      <c r="AC22" s="6">
        <v>5.9700000000000003E-2</v>
      </c>
      <c r="AD22" s="6">
        <v>2.5000000000000001E-3</v>
      </c>
      <c r="AE22" s="6">
        <v>0</v>
      </c>
    </row>
    <row r="23" spans="1:31">
      <c r="A23" s="7" t="s">
        <v>59</v>
      </c>
      <c r="B23" s="8" t="s">
        <v>32</v>
      </c>
      <c r="C23" s="8" t="s">
        <v>32</v>
      </c>
      <c r="D23" s="7" t="s">
        <v>60</v>
      </c>
      <c r="E23" s="8">
        <v>24.135000000000002</v>
      </c>
      <c r="F23" s="8" t="s">
        <v>28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0.12799979537578585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2.3578594874702286E-4</v>
      </c>
      <c r="T23" s="9">
        <v>0</v>
      </c>
      <c r="U23" s="9">
        <v>6.5992027417450499E-2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0.77518595789124889</v>
      </c>
      <c r="AD23" s="9">
        <v>3.0586433366767859E-2</v>
      </c>
      <c r="AE23" s="9">
        <v>0</v>
      </c>
    </row>
    <row r="24" spans="1:31">
      <c r="A24" s="4" t="s">
        <v>61</v>
      </c>
      <c r="B24" s="5" t="s">
        <v>35</v>
      </c>
      <c r="C24" s="5" t="s">
        <v>32</v>
      </c>
      <c r="D24" s="4" t="s">
        <v>62</v>
      </c>
      <c r="E24" s="5">
        <v>24.135000000000002</v>
      </c>
      <c r="F24" s="5" t="s">
        <v>28</v>
      </c>
      <c r="G24" s="6">
        <v>1.5299999999999999E-2</v>
      </c>
      <c r="H24" s="6">
        <v>0.1532</v>
      </c>
      <c r="I24" s="6">
        <v>5.8700000000000002E-2</v>
      </c>
      <c r="J24" s="6">
        <v>7.7600000000000002E-2</v>
      </c>
      <c r="K24" s="6">
        <v>4.1799999999999997E-2</v>
      </c>
      <c r="L24" s="6">
        <v>0.12379999999999999</v>
      </c>
      <c r="M24" s="6">
        <v>5.7000000000000002E-3</v>
      </c>
      <c r="N24" s="6">
        <v>2.01E-2</v>
      </c>
      <c r="O24" s="6">
        <v>3.2099999999999997E-2</v>
      </c>
      <c r="P24" s="6">
        <v>1.6899999999999998E-2</v>
      </c>
      <c r="Q24" s="6">
        <v>0.1242</v>
      </c>
      <c r="R24" s="6">
        <v>2.4299999999999999E-2</v>
      </c>
      <c r="S24" s="6">
        <v>2E-3</v>
      </c>
      <c r="T24" s="6">
        <v>2.1499999999999998E-2</v>
      </c>
      <c r="U24" s="6">
        <v>2E-3</v>
      </c>
      <c r="V24" s="6">
        <v>3.5400000000000001E-2</v>
      </c>
      <c r="W24" s="6">
        <v>1.77E-2</v>
      </c>
      <c r="X24" s="6">
        <v>4.1999999999999997E-3</v>
      </c>
      <c r="Y24" s="6">
        <v>5.1799999999999999E-2</v>
      </c>
      <c r="Z24" s="6">
        <v>1.9199999999999998E-2</v>
      </c>
      <c r="AA24" s="6">
        <v>3.9800000000000002E-2</v>
      </c>
      <c r="AB24" s="6">
        <v>5.0500000000000003E-2</v>
      </c>
      <c r="AC24" s="6">
        <v>5.9700000000000003E-2</v>
      </c>
      <c r="AD24" s="6">
        <v>2.5000000000000001E-3</v>
      </c>
      <c r="AE24" s="6">
        <v>0</v>
      </c>
    </row>
    <row r="25" spans="1:31">
      <c r="A25" s="7" t="s">
        <v>63</v>
      </c>
      <c r="B25" s="8" t="s">
        <v>32</v>
      </c>
      <c r="C25" s="8" t="s">
        <v>32</v>
      </c>
      <c r="D25" s="7" t="s">
        <v>64</v>
      </c>
      <c r="E25" s="8">
        <v>23.844999999999999</v>
      </c>
      <c r="F25" s="8" t="s">
        <v>28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0.65969647805351816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2.3703859011543256E-4</v>
      </c>
      <c r="T25" s="9">
        <v>0</v>
      </c>
      <c r="U25" s="9">
        <v>0.34006648335636641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</row>
    <row r="26" spans="1:31">
      <c r="A26" s="4" t="s">
        <v>65</v>
      </c>
      <c r="B26" s="5" t="s">
        <v>35</v>
      </c>
      <c r="C26" s="5" t="s">
        <v>32</v>
      </c>
      <c r="D26" s="4" t="s">
        <v>66</v>
      </c>
      <c r="E26" s="5">
        <v>23.844999999999999</v>
      </c>
      <c r="F26" s="5" t="s">
        <v>28</v>
      </c>
      <c r="G26" s="6">
        <v>1.5299999999999999E-2</v>
      </c>
      <c r="H26" s="6">
        <v>0.1532</v>
      </c>
      <c r="I26" s="6">
        <v>5.8700000000000002E-2</v>
      </c>
      <c r="J26" s="6">
        <v>7.7600000000000002E-2</v>
      </c>
      <c r="K26" s="6">
        <v>4.1799999999999997E-2</v>
      </c>
      <c r="L26" s="6">
        <v>0.12379999999999999</v>
      </c>
      <c r="M26" s="6">
        <v>5.7000000000000002E-3</v>
      </c>
      <c r="N26" s="6">
        <v>2.01E-2</v>
      </c>
      <c r="O26" s="6">
        <v>3.2099999999999997E-2</v>
      </c>
      <c r="P26" s="6">
        <v>1.6899999999999998E-2</v>
      </c>
      <c r="Q26" s="6">
        <v>0.1242</v>
      </c>
      <c r="R26" s="6">
        <v>2.4299999999999999E-2</v>
      </c>
      <c r="S26" s="6">
        <v>2E-3</v>
      </c>
      <c r="T26" s="6">
        <v>2.1499999999999998E-2</v>
      </c>
      <c r="U26" s="6">
        <v>2E-3</v>
      </c>
      <c r="V26" s="6">
        <v>3.5400000000000001E-2</v>
      </c>
      <c r="W26" s="6">
        <v>1.77E-2</v>
      </c>
      <c r="X26" s="6">
        <v>4.1999999999999997E-3</v>
      </c>
      <c r="Y26" s="6">
        <v>5.1799999999999999E-2</v>
      </c>
      <c r="Z26" s="6">
        <v>1.9199999999999998E-2</v>
      </c>
      <c r="AA26" s="6">
        <v>3.9800000000000002E-2</v>
      </c>
      <c r="AB26" s="6">
        <v>5.0500000000000003E-2</v>
      </c>
      <c r="AC26" s="6">
        <v>5.9700000000000003E-2</v>
      </c>
      <c r="AD26" s="6">
        <v>2.5000000000000001E-3</v>
      </c>
      <c r="AE26" s="6">
        <v>0</v>
      </c>
    </row>
    <row r="27" spans="1:31">
      <c r="A27" s="7" t="s">
        <v>67</v>
      </c>
      <c r="B27" s="8" t="s">
        <v>32</v>
      </c>
      <c r="C27" s="8" t="s">
        <v>32</v>
      </c>
      <c r="D27" s="7" t="s">
        <v>68</v>
      </c>
      <c r="E27" s="8">
        <v>23.844999999999999</v>
      </c>
      <c r="F27" s="8" t="s">
        <v>28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0.65969647805351816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2.3703859011543256E-4</v>
      </c>
      <c r="T27" s="9">
        <v>0</v>
      </c>
      <c r="U27" s="9">
        <v>0.34006648335636641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</row>
    <row r="28" spans="1:31">
      <c r="A28" s="4" t="s">
        <v>69</v>
      </c>
      <c r="B28" s="5" t="s">
        <v>35</v>
      </c>
      <c r="C28" s="5" t="s">
        <v>32</v>
      </c>
      <c r="D28" s="4" t="s">
        <v>70</v>
      </c>
      <c r="E28" s="5">
        <v>23.844999999999999</v>
      </c>
      <c r="F28" s="5" t="s">
        <v>28</v>
      </c>
      <c r="G28" s="6">
        <v>1.5299999999999999E-2</v>
      </c>
      <c r="H28" s="6">
        <v>0.1532</v>
      </c>
      <c r="I28" s="6">
        <v>5.8700000000000002E-2</v>
      </c>
      <c r="J28" s="6">
        <v>7.7600000000000002E-2</v>
      </c>
      <c r="K28" s="6">
        <v>4.1799999999999997E-2</v>
      </c>
      <c r="L28" s="6">
        <v>0.12379999999999999</v>
      </c>
      <c r="M28" s="6">
        <v>5.7000000000000002E-3</v>
      </c>
      <c r="N28" s="6">
        <v>2.01E-2</v>
      </c>
      <c r="O28" s="6">
        <v>3.2099999999999997E-2</v>
      </c>
      <c r="P28" s="6">
        <v>1.6899999999999998E-2</v>
      </c>
      <c r="Q28" s="6">
        <v>0.1242</v>
      </c>
      <c r="R28" s="6">
        <v>2.4299999999999999E-2</v>
      </c>
      <c r="S28" s="6">
        <v>2E-3</v>
      </c>
      <c r="T28" s="6">
        <v>2.1499999999999998E-2</v>
      </c>
      <c r="U28" s="6">
        <v>2E-3</v>
      </c>
      <c r="V28" s="6">
        <v>3.5400000000000001E-2</v>
      </c>
      <c r="W28" s="6">
        <v>1.77E-2</v>
      </c>
      <c r="X28" s="6">
        <v>4.1999999999999997E-3</v>
      </c>
      <c r="Y28" s="6">
        <v>5.1799999999999999E-2</v>
      </c>
      <c r="Z28" s="6">
        <v>1.9199999999999998E-2</v>
      </c>
      <c r="AA28" s="6">
        <v>3.9800000000000002E-2</v>
      </c>
      <c r="AB28" s="6">
        <v>5.0500000000000003E-2</v>
      </c>
      <c r="AC28" s="6">
        <v>5.9700000000000003E-2</v>
      </c>
      <c r="AD28" s="6">
        <v>2.5000000000000001E-3</v>
      </c>
      <c r="AE28" s="6">
        <v>0</v>
      </c>
    </row>
    <row r="29" spans="1:31">
      <c r="A29" s="7" t="s">
        <v>71</v>
      </c>
      <c r="B29" s="8" t="s">
        <v>32</v>
      </c>
      <c r="C29" s="8" t="s">
        <v>32</v>
      </c>
      <c r="D29" s="7" t="s">
        <v>72</v>
      </c>
      <c r="E29" s="8">
        <v>19.125</v>
      </c>
      <c r="F29" s="8" t="s">
        <v>28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0.99158120715596199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4.8777588848560049E-4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7.6299623100054958E-3</v>
      </c>
      <c r="AD29" s="9">
        <v>3.0105464554696347E-4</v>
      </c>
      <c r="AE29" s="9">
        <v>0</v>
      </c>
    </row>
    <row r="30" spans="1:31">
      <c r="A30" s="4" t="s">
        <v>73</v>
      </c>
      <c r="B30" s="5" t="s">
        <v>35</v>
      </c>
      <c r="C30" s="5" t="s">
        <v>32</v>
      </c>
      <c r="D30" s="4" t="s">
        <v>74</v>
      </c>
      <c r="E30" s="5">
        <v>19.125</v>
      </c>
      <c r="F30" s="5" t="s">
        <v>28</v>
      </c>
      <c r="G30" s="6">
        <v>1.5299999999999999E-2</v>
      </c>
      <c r="H30" s="6">
        <v>0.1532</v>
      </c>
      <c r="I30" s="6">
        <v>5.8700000000000002E-2</v>
      </c>
      <c r="J30" s="6">
        <v>7.7600000000000002E-2</v>
      </c>
      <c r="K30" s="6">
        <v>4.1799999999999997E-2</v>
      </c>
      <c r="L30" s="6">
        <v>0.12379999999999999</v>
      </c>
      <c r="M30" s="6">
        <v>5.7000000000000002E-3</v>
      </c>
      <c r="N30" s="6">
        <v>2.01E-2</v>
      </c>
      <c r="O30" s="6">
        <v>3.2099999999999997E-2</v>
      </c>
      <c r="P30" s="6">
        <v>1.6899999999999998E-2</v>
      </c>
      <c r="Q30" s="6">
        <v>0.1242</v>
      </c>
      <c r="R30" s="6">
        <v>2.4299999999999999E-2</v>
      </c>
      <c r="S30" s="6">
        <v>2E-3</v>
      </c>
      <c r="T30" s="6">
        <v>2.1499999999999998E-2</v>
      </c>
      <c r="U30" s="6">
        <v>2E-3</v>
      </c>
      <c r="V30" s="6">
        <v>3.5400000000000001E-2</v>
      </c>
      <c r="W30" s="6">
        <v>1.77E-2</v>
      </c>
      <c r="X30" s="6">
        <v>4.1999999999999997E-3</v>
      </c>
      <c r="Y30" s="6">
        <v>5.1799999999999999E-2</v>
      </c>
      <c r="Z30" s="6">
        <v>1.9199999999999998E-2</v>
      </c>
      <c r="AA30" s="6">
        <v>3.9800000000000002E-2</v>
      </c>
      <c r="AB30" s="6">
        <v>5.0500000000000003E-2</v>
      </c>
      <c r="AC30" s="6">
        <v>5.9700000000000003E-2</v>
      </c>
      <c r="AD30" s="6">
        <v>2.5000000000000001E-3</v>
      </c>
      <c r="AE30" s="6">
        <v>0</v>
      </c>
    </row>
    <row r="31" spans="1:31">
      <c r="A31" s="7" t="s">
        <v>75</v>
      </c>
      <c r="B31" s="8" t="s">
        <v>32</v>
      </c>
      <c r="C31" s="8" t="s">
        <v>35</v>
      </c>
      <c r="D31" s="7" t="s">
        <v>76</v>
      </c>
      <c r="E31" s="8">
        <v>23.92</v>
      </c>
      <c r="F31" s="8" t="s">
        <v>28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1</v>
      </c>
      <c r="AD31" s="9">
        <v>0</v>
      </c>
      <c r="AE31" s="9">
        <v>0</v>
      </c>
    </row>
    <row r="32" spans="1:31">
      <c r="A32" s="4" t="s">
        <v>77</v>
      </c>
      <c r="B32" s="5" t="s">
        <v>32</v>
      </c>
      <c r="C32" s="5" t="s">
        <v>32</v>
      </c>
      <c r="D32" s="4" t="s">
        <v>78</v>
      </c>
      <c r="E32" s="5">
        <v>29.72</v>
      </c>
      <c r="F32" s="5" t="s">
        <v>28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0.89335733947286899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5.577013001364594E-2</v>
      </c>
      <c r="T32" s="6">
        <v>0</v>
      </c>
      <c r="U32" s="6">
        <v>1.0741094047304521E-2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3.860808133425675E-2</v>
      </c>
      <c r="AD32" s="6">
        <v>1.5233551319239257E-3</v>
      </c>
      <c r="AE32" s="6">
        <v>0</v>
      </c>
    </row>
    <row r="33" spans="1:31">
      <c r="A33" s="7" t="s">
        <v>79</v>
      </c>
      <c r="B33" s="8" t="s">
        <v>32</v>
      </c>
      <c r="C33" s="8" t="s">
        <v>32</v>
      </c>
      <c r="D33" s="7" t="s">
        <v>80</v>
      </c>
      <c r="E33" s="8">
        <v>29.72</v>
      </c>
      <c r="F33" s="8" t="s">
        <v>28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0.95119699764386811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4.8803002356131928E-2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  <c r="AD33" s="9">
        <v>0</v>
      </c>
      <c r="AE33" s="9">
        <v>0</v>
      </c>
    </row>
    <row r="34" spans="1:31">
      <c r="A34" s="4" t="s">
        <v>81</v>
      </c>
      <c r="B34" s="5" t="s">
        <v>32</v>
      </c>
      <c r="C34" s="5" t="s">
        <v>32</v>
      </c>
      <c r="D34" s="4" t="s">
        <v>82</v>
      </c>
      <c r="E34" s="5">
        <v>15.27</v>
      </c>
      <c r="F34" s="5" t="s">
        <v>28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3.2446272798234885E-3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3.1547864684840048E-4</v>
      </c>
      <c r="T34" s="6">
        <v>0</v>
      </c>
      <c r="U34" s="6">
        <v>3.2687353457689583E-2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0.92716931539546044</v>
      </c>
      <c r="AD34" s="6">
        <v>3.658322522017806E-2</v>
      </c>
      <c r="AE34" s="6">
        <v>0</v>
      </c>
    </row>
    <row r="35" spans="1:31">
      <c r="A35" s="7" t="s">
        <v>83</v>
      </c>
      <c r="B35" s="8" t="s">
        <v>32</v>
      </c>
      <c r="C35" s="8" t="s">
        <v>32</v>
      </c>
      <c r="D35" s="7" t="s">
        <v>84</v>
      </c>
      <c r="E35" s="8">
        <v>15.27</v>
      </c>
      <c r="F35" s="8" t="s">
        <v>28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1.5487765451227798E-3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1.5106696134805324E-4</v>
      </c>
      <c r="T35" s="9">
        <v>0</v>
      </c>
      <c r="U35" s="9">
        <v>2.9058120344918621E-2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>
        <v>0.9324504343556459</v>
      </c>
      <c r="AD35" s="9">
        <v>3.6791601792964673E-2</v>
      </c>
      <c r="AE35" s="9">
        <v>0</v>
      </c>
    </row>
    <row r="36" spans="1:31">
      <c r="A36" s="4" t="s">
        <v>85</v>
      </c>
      <c r="B36" s="5" t="s">
        <v>32</v>
      </c>
      <c r="C36" s="5" t="s">
        <v>32</v>
      </c>
      <c r="D36" s="4" t="s">
        <v>86</v>
      </c>
      <c r="E36" s="5">
        <v>24.91</v>
      </c>
      <c r="F36" s="5" t="s">
        <v>28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0.19614723346422266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2.5102156875133888E-3</v>
      </c>
      <c r="T36" s="6">
        <v>0</v>
      </c>
      <c r="U36" s="6">
        <v>8.434036148937861E-2</v>
      </c>
      <c r="V36" s="6">
        <v>0</v>
      </c>
      <c r="W36" s="6">
        <v>0</v>
      </c>
      <c r="X36" s="6">
        <v>5.1055275683053959E-4</v>
      </c>
      <c r="Y36" s="6">
        <v>0</v>
      </c>
      <c r="Z36" s="6">
        <v>0</v>
      </c>
      <c r="AA36" s="6">
        <v>0</v>
      </c>
      <c r="AB36" s="6">
        <v>0</v>
      </c>
      <c r="AC36" s="6">
        <v>0.68929422460515033</v>
      </c>
      <c r="AD36" s="6">
        <v>2.7197411996904487E-2</v>
      </c>
      <c r="AE36" s="6">
        <v>0</v>
      </c>
    </row>
    <row r="37" spans="1:31">
      <c r="A37" s="7" t="s">
        <v>87</v>
      </c>
      <c r="B37" s="8" t="s">
        <v>32</v>
      </c>
      <c r="C37" s="8" t="s">
        <v>35</v>
      </c>
      <c r="D37" s="7" t="s">
        <v>88</v>
      </c>
      <c r="E37" s="8">
        <v>16.899999999999999</v>
      </c>
      <c r="F37" s="8" t="s">
        <v>28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1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</row>
  </sheetData>
  <hyperlinks>
    <hyperlink ref="A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"/>
  <sheetViews>
    <sheetView workbookViewId="0">
      <selection activeCell="D10" sqref="D10"/>
    </sheetView>
  </sheetViews>
  <sheetFormatPr defaultRowHeight="12.75"/>
  <cols>
    <col min="1" max="1" width="34.7109375" bestFit="1" customWidth="1"/>
    <col min="2" max="2" width="13" customWidth="1"/>
    <col min="3" max="3" width="13.140625" customWidth="1"/>
    <col min="4" max="4" width="53.7109375" customWidth="1"/>
  </cols>
  <sheetData>
    <row r="1" spans="1:33">
      <c r="A1" t="s">
        <v>102</v>
      </c>
    </row>
    <row r="2" spans="1:33">
      <c r="A2" t="s">
        <v>97</v>
      </c>
    </row>
    <row r="3" spans="1:33">
      <c r="A3" t="s">
        <v>101</v>
      </c>
    </row>
    <row r="4" spans="1:33">
      <c r="A4" s="21" t="s">
        <v>99</v>
      </c>
    </row>
    <row r="5" spans="1:33" ht="39" thickBot="1">
      <c r="A5" s="1" t="s">
        <v>0</v>
      </c>
      <c r="B5" s="2" t="s">
        <v>1</v>
      </c>
      <c r="C5" s="2" t="s">
        <v>2</v>
      </c>
      <c r="D5" s="1" t="s">
        <v>3</v>
      </c>
      <c r="E5" s="2" t="s">
        <v>4</v>
      </c>
      <c r="F5" s="2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  <c r="M5" s="3" t="s">
        <v>12</v>
      </c>
      <c r="N5" s="3" t="s">
        <v>13</v>
      </c>
      <c r="O5" s="3" t="s">
        <v>14</v>
      </c>
      <c r="P5" s="3" t="s">
        <v>15</v>
      </c>
      <c r="Q5" s="3" t="s">
        <v>16</v>
      </c>
      <c r="R5" s="3" t="s">
        <v>17</v>
      </c>
      <c r="S5" s="3" t="s">
        <v>18</v>
      </c>
      <c r="T5" s="3" t="s">
        <v>19</v>
      </c>
      <c r="U5" s="3" t="s">
        <v>20</v>
      </c>
      <c r="V5" s="3" t="s">
        <v>21</v>
      </c>
      <c r="W5" s="3" t="s">
        <v>22</v>
      </c>
      <c r="X5" s="3" t="s">
        <v>23</v>
      </c>
      <c r="Y5" s="3" t="s">
        <v>24</v>
      </c>
      <c r="Z5" s="3" t="s">
        <v>25</v>
      </c>
      <c r="AA5" s="3" t="s">
        <v>26</v>
      </c>
      <c r="AB5" s="3" t="s">
        <v>27</v>
      </c>
      <c r="AC5" s="3" t="s">
        <v>28</v>
      </c>
      <c r="AD5" s="3" t="s">
        <v>29</v>
      </c>
      <c r="AE5" s="3" t="s">
        <v>30</v>
      </c>
    </row>
    <row r="6" spans="1:33" s="17" customFormat="1" ht="12.75" customHeight="1" thickTop="1">
      <c r="A6" s="12" t="s">
        <v>89</v>
      </c>
      <c r="B6" s="13" t="s">
        <v>32</v>
      </c>
      <c r="C6" s="13" t="s">
        <v>32</v>
      </c>
      <c r="D6" s="12" t="s">
        <v>91</v>
      </c>
      <c r="E6" s="13">
        <v>46</v>
      </c>
      <c r="F6" s="13" t="s">
        <v>28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0.63570000000000004</v>
      </c>
      <c r="T6" s="14">
        <v>0</v>
      </c>
      <c r="U6" s="14">
        <v>0.36430000000000001</v>
      </c>
      <c r="V6" s="14">
        <v>0</v>
      </c>
      <c r="W6" s="14">
        <v>0</v>
      </c>
      <c r="X6" s="14">
        <v>0</v>
      </c>
      <c r="Y6" s="14">
        <v>0</v>
      </c>
      <c r="Z6" s="14">
        <v>0</v>
      </c>
      <c r="AA6" s="14">
        <v>0</v>
      </c>
      <c r="AB6" s="14">
        <v>0</v>
      </c>
      <c r="AC6" s="14">
        <v>0</v>
      </c>
      <c r="AD6" s="14">
        <v>0</v>
      </c>
      <c r="AE6" s="14">
        <v>0</v>
      </c>
      <c r="AF6" s="15"/>
      <c r="AG6" s="16"/>
    </row>
    <row r="7" spans="1:33" s="17" customFormat="1" ht="13.5" customHeight="1">
      <c r="A7" s="18" t="s">
        <v>90</v>
      </c>
      <c r="B7" s="19" t="s">
        <v>32</v>
      </c>
      <c r="C7" s="19" t="s">
        <v>35</v>
      </c>
      <c r="D7" s="18" t="s">
        <v>92</v>
      </c>
      <c r="E7" s="19">
        <v>101</v>
      </c>
      <c r="F7" s="19" t="s">
        <v>28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1</v>
      </c>
      <c r="T7" s="20">
        <v>0</v>
      </c>
      <c r="U7" s="20">
        <v>0</v>
      </c>
      <c r="V7" s="20">
        <v>0</v>
      </c>
      <c r="W7" s="20">
        <v>0</v>
      </c>
      <c r="X7" s="20">
        <v>0</v>
      </c>
      <c r="Y7" s="20">
        <v>0</v>
      </c>
      <c r="Z7" s="20">
        <v>0</v>
      </c>
      <c r="AA7" s="20">
        <v>0</v>
      </c>
      <c r="AB7" s="20">
        <v>0</v>
      </c>
      <c r="AC7" s="20">
        <v>0</v>
      </c>
      <c r="AD7" s="20">
        <v>0</v>
      </c>
      <c r="AE7" s="20">
        <v>0</v>
      </c>
      <c r="AF7" s="15"/>
      <c r="AG7" s="16"/>
    </row>
    <row r="8" spans="1:33" s="17" customFormat="1" ht="12.75" customHeight="1">
      <c r="A8" s="12" t="s">
        <v>93</v>
      </c>
      <c r="B8" s="13" t="s">
        <v>32</v>
      </c>
      <c r="C8" s="13" t="s">
        <v>35</v>
      </c>
      <c r="D8" s="12" t="s">
        <v>94</v>
      </c>
      <c r="E8" s="13"/>
      <c r="F8" s="13" t="s">
        <v>28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1</v>
      </c>
      <c r="T8" s="14">
        <v>0</v>
      </c>
      <c r="U8" s="14">
        <v>0</v>
      </c>
      <c r="V8" s="14">
        <v>0</v>
      </c>
      <c r="W8" s="14">
        <v>0</v>
      </c>
      <c r="X8" s="14">
        <v>0</v>
      </c>
      <c r="Y8" s="14">
        <v>0</v>
      </c>
      <c r="Z8" s="14">
        <v>0</v>
      </c>
      <c r="AA8" s="14">
        <v>0</v>
      </c>
      <c r="AB8" s="14">
        <v>0</v>
      </c>
      <c r="AC8" s="14">
        <v>0</v>
      </c>
      <c r="AD8" s="14">
        <v>0</v>
      </c>
      <c r="AE8" s="14">
        <v>0</v>
      </c>
      <c r="AF8" s="15"/>
      <c r="AG8" s="16"/>
    </row>
    <row r="9" spans="1:33" s="17" customFormat="1" ht="13.5" customHeight="1">
      <c r="A9" s="18" t="s">
        <v>95</v>
      </c>
      <c r="B9" s="19" t="s">
        <v>32</v>
      </c>
      <c r="C9" s="19" t="s">
        <v>35</v>
      </c>
      <c r="D9" s="18" t="s">
        <v>96</v>
      </c>
      <c r="E9" s="19"/>
      <c r="F9" s="19" t="s">
        <v>28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1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  <c r="AD9" s="20">
        <v>0</v>
      </c>
      <c r="AE9" s="20">
        <v>0</v>
      </c>
      <c r="AF9" s="15"/>
      <c r="AG9" s="16"/>
    </row>
    <row r="10" spans="1:33">
      <c r="A10" s="4" t="s">
        <v>31</v>
      </c>
      <c r="B10" s="5" t="s">
        <v>32</v>
      </c>
      <c r="C10" s="5" t="s">
        <v>32</v>
      </c>
      <c r="D10" s="4" t="s">
        <v>33</v>
      </c>
      <c r="E10" s="5">
        <v>77.165000000000006</v>
      </c>
      <c r="F10" s="5" t="s">
        <v>28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0.98760000000000003</v>
      </c>
      <c r="T10" s="6">
        <v>0</v>
      </c>
      <c r="U10" s="6">
        <v>2.3999999999999998E-3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9.5999999999999992E-3</v>
      </c>
      <c r="AD10" s="6">
        <v>4.0000000000000002E-4</v>
      </c>
      <c r="AE10" s="6">
        <v>0</v>
      </c>
      <c r="AF10" s="11"/>
    </row>
    <row r="11" spans="1:33">
      <c r="A11" s="7" t="s">
        <v>34</v>
      </c>
      <c r="B11" s="8" t="s">
        <v>35</v>
      </c>
      <c r="C11" s="8" t="s">
        <v>32</v>
      </c>
      <c r="D11" s="7" t="s">
        <v>36</v>
      </c>
      <c r="E11" s="8">
        <v>77.165000000000006</v>
      </c>
      <c r="F11" s="8" t="s">
        <v>28</v>
      </c>
      <c r="G11" s="9">
        <f>'Existing Allocation'!G11/(1-'Existing Allocation'!$M11)</f>
        <v>1.5387709946696169E-2</v>
      </c>
      <c r="H11" s="9">
        <f>'Existing Allocation'!H11/(1-'Existing Allocation'!$M11)</f>
        <v>0.15407824600221262</v>
      </c>
      <c r="I11" s="9">
        <f>'Existing Allocation'!I11/(1-'Existing Allocation'!$M11)</f>
        <v>5.9036508096148049E-2</v>
      </c>
      <c r="J11" s="9">
        <f>'Existing Allocation'!J11/(1-'Existing Allocation'!$M11)</f>
        <v>7.8044855677360969E-2</v>
      </c>
      <c r="K11" s="9">
        <f>'Existing Allocation'!K11/(1-'Existing Allocation'!$M11)</f>
        <v>4.2039625867444433E-2</v>
      </c>
      <c r="L11" s="9">
        <f>'Existing Allocation'!L11/(1-'Existing Allocation'!$M11)</f>
        <v>0.12450970532032586</v>
      </c>
      <c r="M11" s="9">
        <v>0</v>
      </c>
      <c r="N11" s="9">
        <f>'Existing Allocation'!N11/(1-'Existing Allocation'!$M11)</f>
        <v>2.0215226792718494E-2</v>
      </c>
      <c r="O11" s="9">
        <f>'Existing Allocation'!O11/(1-'Existing Allocation'!$M11)</f>
        <v>3.2284018907774312E-2</v>
      </c>
      <c r="P11" s="9">
        <f>'Existing Allocation'!P11/(1-'Existing Allocation'!$M11)</f>
        <v>1.6996882228703609E-2</v>
      </c>
      <c r="Q11" s="9">
        <f>'Existing Allocation'!Q11/(1-'Existing Allocation'!$M11)</f>
        <v>0.12491199839082773</v>
      </c>
      <c r="R11" s="9">
        <f>'Existing Allocation'!R11/(1-'Existing Allocation'!$M11)</f>
        <v>2.4439304032988031E-2</v>
      </c>
      <c r="S11" s="9">
        <f>'Existing Allocation'!S11/(1-'Existing Allocation'!$M11)</f>
        <v>2.011465352509303E-3</v>
      </c>
      <c r="T11" s="9">
        <f>'Existing Allocation'!T11/(1-'Existing Allocation'!$M11)</f>
        <v>2.1623252539475005E-2</v>
      </c>
      <c r="U11" s="9">
        <f>'Existing Allocation'!U11/(1-'Existing Allocation'!$M11)</f>
        <v>2.011465352509303E-3</v>
      </c>
      <c r="V11" s="9">
        <f>'Existing Allocation'!V11/(1-'Existing Allocation'!$M11)</f>
        <v>3.5602936739414663E-2</v>
      </c>
      <c r="W11" s="9">
        <f>'Existing Allocation'!W11/(1-'Existing Allocation'!$M11)</f>
        <v>1.7801468369707332E-2</v>
      </c>
      <c r="X11" s="9">
        <f>'Existing Allocation'!X11/(1-'Existing Allocation'!$M11)</f>
        <v>4.2240772402695366E-3</v>
      </c>
      <c r="Y11" s="9">
        <f>'Existing Allocation'!Y11/(1-'Existing Allocation'!$M11)</f>
        <v>5.209695262999095E-2</v>
      </c>
      <c r="Z11" s="9">
        <f>'Existing Allocation'!Z11/(1-'Existing Allocation'!$M11)</f>
        <v>1.9310067384089309E-2</v>
      </c>
      <c r="AA11" s="9">
        <f>'Existing Allocation'!AA11/(1-'Existing Allocation'!$M11)</f>
        <v>4.0028160514935136E-2</v>
      </c>
      <c r="AB11" s="9">
        <f>'Existing Allocation'!AB11/(1-'Existing Allocation'!$M11)</f>
        <v>5.0789500150859909E-2</v>
      </c>
      <c r="AC11" s="9">
        <f>'Existing Allocation'!AC11/(1-'Existing Allocation'!$M11)</f>
        <v>6.0042240772402701E-2</v>
      </c>
      <c r="AD11" s="9">
        <f>'Existing Allocation'!AD11/(1-'Existing Allocation'!$M11)</f>
        <v>2.5143316906366289E-3</v>
      </c>
      <c r="AE11" s="9">
        <f>'Existing Allocation'!AE11/(1-'Existing Allocation'!$M11)</f>
        <v>0</v>
      </c>
      <c r="AF11" s="11"/>
    </row>
    <row r="12" spans="1:33">
      <c r="A12" s="4" t="s">
        <v>37</v>
      </c>
      <c r="B12" s="5" t="s">
        <v>32</v>
      </c>
      <c r="C12" s="5" t="s">
        <v>32</v>
      </c>
      <c r="D12" s="4" t="s">
        <v>38</v>
      </c>
      <c r="E12" s="5">
        <v>33.909999999999997</v>
      </c>
      <c r="F12" s="5" t="s">
        <v>28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6.0000000000000001E-3</v>
      </c>
      <c r="T12" s="6">
        <v>0</v>
      </c>
      <c r="U12" s="6">
        <v>0.99399999999999999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11"/>
    </row>
    <row r="13" spans="1:33">
      <c r="A13" s="7" t="s">
        <v>39</v>
      </c>
      <c r="B13" s="8" t="s">
        <v>35</v>
      </c>
      <c r="C13" s="8" t="s">
        <v>32</v>
      </c>
      <c r="D13" s="7" t="s">
        <v>40</v>
      </c>
      <c r="E13" s="8">
        <v>33.909999999999997</v>
      </c>
      <c r="F13" s="8" t="s">
        <v>28</v>
      </c>
      <c r="G13" s="9">
        <f>'Existing Allocation'!G13/(1-'Existing Allocation'!$M13)</f>
        <v>1.5387709946696169E-2</v>
      </c>
      <c r="H13" s="9">
        <f>'Existing Allocation'!H13/(1-'Existing Allocation'!$M13)</f>
        <v>0.15407824600221262</v>
      </c>
      <c r="I13" s="9">
        <f>'Existing Allocation'!I13/(1-'Existing Allocation'!$M13)</f>
        <v>5.9036508096148049E-2</v>
      </c>
      <c r="J13" s="9">
        <f>'Existing Allocation'!J13/(1-'Existing Allocation'!$M13)</f>
        <v>7.8044855677360969E-2</v>
      </c>
      <c r="K13" s="9">
        <f>'Existing Allocation'!K13/(1-'Existing Allocation'!$M13)</f>
        <v>4.2039625867444433E-2</v>
      </c>
      <c r="L13" s="9">
        <f>'Existing Allocation'!L13/(1-'Existing Allocation'!$M13)</f>
        <v>0.12450970532032586</v>
      </c>
      <c r="M13" s="9">
        <v>0</v>
      </c>
      <c r="N13" s="9">
        <f>'Existing Allocation'!N13/(1-'Existing Allocation'!$M13)</f>
        <v>2.0215226792718494E-2</v>
      </c>
      <c r="O13" s="9">
        <f>'Existing Allocation'!O13/(1-'Existing Allocation'!$M13)</f>
        <v>3.2284018907774312E-2</v>
      </c>
      <c r="P13" s="9">
        <f>'Existing Allocation'!P13/(1-'Existing Allocation'!$M13)</f>
        <v>1.6996882228703609E-2</v>
      </c>
      <c r="Q13" s="9">
        <f>'Existing Allocation'!Q13/(1-'Existing Allocation'!$M13)</f>
        <v>0.12491199839082773</v>
      </c>
      <c r="R13" s="9">
        <f>'Existing Allocation'!R13/(1-'Existing Allocation'!$M13)</f>
        <v>2.4439304032988031E-2</v>
      </c>
      <c r="S13" s="9">
        <f>'Existing Allocation'!S13/(1-'Existing Allocation'!$M13)</f>
        <v>2.011465352509303E-3</v>
      </c>
      <c r="T13" s="9">
        <f>'Existing Allocation'!T13/(1-'Existing Allocation'!$M13)</f>
        <v>2.1623252539475005E-2</v>
      </c>
      <c r="U13" s="9">
        <f>'Existing Allocation'!U13/(1-'Existing Allocation'!$M13)</f>
        <v>2.011465352509303E-3</v>
      </c>
      <c r="V13" s="9">
        <f>'Existing Allocation'!V13/(1-'Existing Allocation'!$M13)</f>
        <v>3.5602936739414663E-2</v>
      </c>
      <c r="W13" s="9">
        <f>'Existing Allocation'!W13/(1-'Existing Allocation'!$M13)</f>
        <v>1.7801468369707332E-2</v>
      </c>
      <c r="X13" s="9">
        <f>'Existing Allocation'!X13/(1-'Existing Allocation'!$M13)</f>
        <v>4.2240772402695366E-3</v>
      </c>
      <c r="Y13" s="9">
        <f>'Existing Allocation'!Y13/(1-'Existing Allocation'!$M13)</f>
        <v>5.209695262999095E-2</v>
      </c>
      <c r="Z13" s="9">
        <f>'Existing Allocation'!Z13/(1-'Existing Allocation'!$M13)</f>
        <v>1.9310067384089309E-2</v>
      </c>
      <c r="AA13" s="9">
        <f>'Existing Allocation'!AA13/(1-'Existing Allocation'!$M13)</f>
        <v>4.0028160514935136E-2</v>
      </c>
      <c r="AB13" s="9">
        <f>'Existing Allocation'!AB13/(1-'Existing Allocation'!$M13)</f>
        <v>5.0789500150859909E-2</v>
      </c>
      <c r="AC13" s="9">
        <f>'Existing Allocation'!AC13/(1-'Existing Allocation'!$M13)</f>
        <v>6.0042240772402701E-2</v>
      </c>
      <c r="AD13" s="9">
        <f>'Existing Allocation'!AD13/(1-'Existing Allocation'!$M13)</f>
        <v>2.5143316906366289E-3</v>
      </c>
      <c r="AE13" s="9">
        <f>'Existing Allocation'!AE13/(1-'Existing Allocation'!$M13)</f>
        <v>0</v>
      </c>
      <c r="AF13" s="11"/>
    </row>
    <row r="14" spans="1:33">
      <c r="A14" s="4" t="s">
        <v>41</v>
      </c>
      <c r="B14" s="5" t="s">
        <v>32</v>
      </c>
      <c r="C14" s="5" t="s">
        <v>32</v>
      </c>
      <c r="D14" s="4" t="s">
        <v>42</v>
      </c>
      <c r="E14" s="5">
        <v>28.32</v>
      </c>
      <c r="F14" s="5" t="s">
        <v>28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5.9699999999999996E-3</v>
      </c>
      <c r="T14" s="6">
        <v>0</v>
      </c>
      <c r="U14" s="6">
        <v>0.99399999999999999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11"/>
    </row>
    <row r="15" spans="1:33">
      <c r="A15" s="7" t="s">
        <v>43</v>
      </c>
      <c r="B15" s="8" t="s">
        <v>35</v>
      </c>
      <c r="C15" s="8" t="s">
        <v>32</v>
      </c>
      <c r="D15" s="7" t="s">
        <v>44</v>
      </c>
      <c r="E15" s="8">
        <v>28.32</v>
      </c>
      <c r="F15" s="8" t="s">
        <v>28</v>
      </c>
      <c r="G15" s="9">
        <f>'Existing Allocation'!G15/(1-'Existing Allocation'!$M15)</f>
        <v>1.5387709946696169E-2</v>
      </c>
      <c r="H15" s="9">
        <f>'Existing Allocation'!H15/(1-'Existing Allocation'!$M15)</f>
        <v>0.15407824600221262</v>
      </c>
      <c r="I15" s="9">
        <f>'Existing Allocation'!I15/(1-'Existing Allocation'!$M15)</f>
        <v>5.9036508096148049E-2</v>
      </c>
      <c r="J15" s="9">
        <f>'Existing Allocation'!J15/(1-'Existing Allocation'!$M15)</f>
        <v>7.8044855677360969E-2</v>
      </c>
      <c r="K15" s="9">
        <f>'Existing Allocation'!K15/(1-'Existing Allocation'!$M15)</f>
        <v>4.2039625867444433E-2</v>
      </c>
      <c r="L15" s="9">
        <f>'Existing Allocation'!L15/(1-'Existing Allocation'!$M15)</f>
        <v>0.12450970532032586</v>
      </c>
      <c r="M15" s="9">
        <v>0</v>
      </c>
      <c r="N15" s="9">
        <f>'Existing Allocation'!N15/(1-'Existing Allocation'!$M15)</f>
        <v>2.0215226792718494E-2</v>
      </c>
      <c r="O15" s="9">
        <f>'Existing Allocation'!O15/(1-'Existing Allocation'!$M15)</f>
        <v>3.2284018907774312E-2</v>
      </c>
      <c r="P15" s="9">
        <f>'Existing Allocation'!P15/(1-'Existing Allocation'!$M15)</f>
        <v>1.6996882228703609E-2</v>
      </c>
      <c r="Q15" s="9">
        <f>'Existing Allocation'!Q15/(1-'Existing Allocation'!$M15)</f>
        <v>0.12491199839082773</v>
      </c>
      <c r="R15" s="9">
        <f>'Existing Allocation'!R15/(1-'Existing Allocation'!$M15)</f>
        <v>2.4439304032988031E-2</v>
      </c>
      <c r="S15" s="9">
        <f>'Existing Allocation'!S15/(1-'Existing Allocation'!$M15)</f>
        <v>2.011465352509303E-3</v>
      </c>
      <c r="T15" s="9">
        <f>'Existing Allocation'!T15/(1-'Existing Allocation'!$M15)</f>
        <v>2.1623252539475005E-2</v>
      </c>
      <c r="U15" s="9">
        <f>'Existing Allocation'!U15/(1-'Existing Allocation'!$M15)</f>
        <v>2.011465352509303E-3</v>
      </c>
      <c r="V15" s="9">
        <f>'Existing Allocation'!V15/(1-'Existing Allocation'!$M15)</f>
        <v>3.5602936739414663E-2</v>
      </c>
      <c r="W15" s="9">
        <f>'Existing Allocation'!W15/(1-'Existing Allocation'!$M15)</f>
        <v>1.7801468369707332E-2</v>
      </c>
      <c r="X15" s="9">
        <f>'Existing Allocation'!X15/(1-'Existing Allocation'!$M15)</f>
        <v>4.2240772402695366E-3</v>
      </c>
      <c r="Y15" s="9">
        <f>'Existing Allocation'!Y15/(1-'Existing Allocation'!$M15)</f>
        <v>5.209695262999095E-2</v>
      </c>
      <c r="Z15" s="9">
        <f>'Existing Allocation'!Z15/(1-'Existing Allocation'!$M15)</f>
        <v>1.9310067384089309E-2</v>
      </c>
      <c r="AA15" s="9">
        <f>'Existing Allocation'!AA15/(1-'Existing Allocation'!$M15)</f>
        <v>4.0028160514935136E-2</v>
      </c>
      <c r="AB15" s="9">
        <f>'Existing Allocation'!AB15/(1-'Existing Allocation'!$M15)</f>
        <v>5.0789500150859909E-2</v>
      </c>
      <c r="AC15" s="9">
        <f>'Existing Allocation'!AC15/(1-'Existing Allocation'!$M15)</f>
        <v>6.0042240772402701E-2</v>
      </c>
      <c r="AD15" s="9">
        <f>'Existing Allocation'!AD15/(1-'Existing Allocation'!$M15)</f>
        <v>2.5143316906366289E-3</v>
      </c>
      <c r="AE15" s="9">
        <f>'Existing Allocation'!AE15/(1-'Existing Allocation'!$M15)</f>
        <v>0</v>
      </c>
      <c r="AF15" s="11"/>
    </row>
    <row r="16" spans="1:33">
      <c r="A16" s="4" t="s">
        <v>45</v>
      </c>
      <c r="B16" s="5" t="s">
        <v>32</v>
      </c>
      <c r="C16" s="5" t="s">
        <v>32</v>
      </c>
      <c r="D16" s="4" t="s">
        <v>46</v>
      </c>
      <c r="E16" s="5">
        <v>160.38</v>
      </c>
      <c r="F16" s="5" t="s">
        <v>28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3.0000000000000001E-3</v>
      </c>
      <c r="T16" s="6">
        <v>0</v>
      </c>
      <c r="U16" s="6">
        <v>0.997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11"/>
    </row>
    <row r="17" spans="1:32">
      <c r="A17" s="7" t="s">
        <v>47</v>
      </c>
      <c r="B17" s="8" t="s">
        <v>32</v>
      </c>
      <c r="C17" s="8" t="s">
        <v>32</v>
      </c>
      <c r="D17" s="7" t="s">
        <v>48</v>
      </c>
      <c r="E17" s="8">
        <v>139.77000000000001</v>
      </c>
      <c r="F17" s="8" t="s">
        <v>28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3.3E-3</v>
      </c>
      <c r="T17" s="9">
        <v>0</v>
      </c>
      <c r="U17" s="9">
        <v>0.99670000000000003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D17" s="9">
        <v>0</v>
      </c>
      <c r="AE17" s="9">
        <v>0</v>
      </c>
      <c r="AF17" s="11"/>
    </row>
    <row r="18" spans="1:32">
      <c r="A18" s="4" t="s">
        <v>49</v>
      </c>
      <c r="B18" s="5" t="s">
        <v>32</v>
      </c>
      <c r="C18" s="5" t="s">
        <v>32</v>
      </c>
      <c r="D18" s="4" t="s">
        <v>50</v>
      </c>
      <c r="E18" s="5">
        <v>80.430000000000007</v>
      </c>
      <c r="F18" s="5" t="s">
        <v>28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5.5999999999999999E-3</v>
      </c>
      <c r="T18" s="6">
        <v>0</v>
      </c>
      <c r="U18" s="6">
        <v>0.99439999999999995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11"/>
    </row>
    <row r="19" spans="1:32">
      <c r="A19" s="7" t="s">
        <v>51</v>
      </c>
      <c r="B19" s="8" t="s">
        <v>32</v>
      </c>
      <c r="C19" s="8" t="s">
        <v>32</v>
      </c>
      <c r="D19" s="10" t="s">
        <v>52</v>
      </c>
      <c r="E19" s="8">
        <v>52.75</v>
      </c>
      <c r="F19" s="8" t="s">
        <v>28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1.6000000000000001E-3</v>
      </c>
      <c r="T19" s="9">
        <v>0</v>
      </c>
      <c r="U19" s="9">
        <v>0.99839999999999995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11"/>
    </row>
    <row r="20" spans="1:32">
      <c r="A20" s="4" t="s">
        <v>53</v>
      </c>
      <c r="B20" s="5" t="s">
        <v>32</v>
      </c>
      <c r="C20" s="5" t="s">
        <v>32</v>
      </c>
      <c r="D20" s="4" t="s">
        <v>54</v>
      </c>
      <c r="E20" s="5">
        <v>102</v>
      </c>
      <c r="F20" s="5" t="s">
        <v>28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8.0000000000000004E-4</v>
      </c>
      <c r="T20" s="6">
        <v>0</v>
      </c>
      <c r="U20" s="6">
        <v>0.99919999999999998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11"/>
    </row>
    <row r="21" spans="1:32">
      <c r="A21" s="7" t="s">
        <v>55</v>
      </c>
      <c r="B21" s="8" t="s">
        <v>32</v>
      </c>
      <c r="C21" s="8" t="s">
        <v>32</v>
      </c>
      <c r="D21" s="7" t="s">
        <v>56</v>
      </c>
      <c r="E21" s="8">
        <v>24.135000000000002</v>
      </c>
      <c r="F21" s="8" t="s">
        <v>28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2.0000000000000001E-4</v>
      </c>
      <c r="T21" s="9">
        <v>0</v>
      </c>
      <c r="U21" s="9">
        <v>7.5700000000000003E-2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0.88900000000000001</v>
      </c>
      <c r="AD21" s="9">
        <v>3.5099999999999999E-2</v>
      </c>
      <c r="AE21" s="9">
        <v>0</v>
      </c>
      <c r="AF21" s="11"/>
    </row>
    <row r="22" spans="1:32">
      <c r="A22" s="4" t="s">
        <v>57</v>
      </c>
      <c r="B22" s="5" t="s">
        <v>35</v>
      </c>
      <c r="C22" s="5" t="s">
        <v>32</v>
      </c>
      <c r="D22" s="4" t="s">
        <v>58</v>
      </c>
      <c r="E22" s="5">
        <v>24.135000000000002</v>
      </c>
      <c r="F22" s="5" t="s">
        <v>28</v>
      </c>
      <c r="G22" s="6">
        <f>'Existing Allocation'!G22/(1-'Existing Allocation'!$M22)</f>
        <v>1.5387709946696169E-2</v>
      </c>
      <c r="H22" s="6">
        <f>'Existing Allocation'!H22/(1-'Existing Allocation'!$M22)</f>
        <v>0.15407824600221262</v>
      </c>
      <c r="I22" s="6">
        <f>'Existing Allocation'!I22/(1-'Existing Allocation'!$M22)</f>
        <v>5.9036508096148049E-2</v>
      </c>
      <c r="J22" s="6">
        <f>'Existing Allocation'!J22/(1-'Existing Allocation'!$M22)</f>
        <v>7.8044855677360969E-2</v>
      </c>
      <c r="K22" s="6">
        <f>'Existing Allocation'!K22/(1-'Existing Allocation'!$M22)</f>
        <v>4.2039625867444433E-2</v>
      </c>
      <c r="L22" s="6">
        <f>'Existing Allocation'!L22/(1-'Existing Allocation'!$M22)</f>
        <v>0.12450970532032586</v>
      </c>
      <c r="M22" s="6">
        <v>0</v>
      </c>
      <c r="N22" s="6">
        <f>'Existing Allocation'!N22/(1-'Existing Allocation'!$M22)</f>
        <v>2.0215226792718494E-2</v>
      </c>
      <c r="O22" s="6">
        <f>'Existing Allocation'!O22/(1-'Existing Allocation'!$M22)</f>
        <v>3.2284018907774312E-2</v>
      </c>
      <c r="P22" s="6">
        <f>'Existing Allocation'!P22/(1-'Existing Allocation'!$M22)</f>
        <v>1.6996882228703609E-2</v>
      </c>
      <c r="Q22" s="6">
        <f>'Existing Allocation'!Q22/(1-'Existing Allocation'!$M22)</f>
        <v>0.12491199839082773</v>
      </c>
      <c r="R22" s="6">
        <f>'Existing Allocation'!R22/(1-'Existing Allocation'!$M22)</f>
        <v>2.4439304032988031E-2</v>
      </c>
      <c r="S22" s="6">
        <f>'Existing Allocation'!S22/(1-'Existing Allocation'!$M22)</f>
        <v>2.011465352509303E-3</v>
      </c>
      <c r="T22" s="6">
        <f>'Existing Allocation'!T22/(1-'Existing Allocation'!$M22)</f>
        <v>2.1623252539475005E-2</v>
      </c>
      <c r="U22" s="6">
        <f>'Existing Allocation'!U22/(1-'Existing Allocation'!$M22)</f>
        <v>2.011465352509303E-3</v>
      </c>
      <c r="V22" s="6">
        <f>'Existing Allocation'!V22/(1-'Existing Allocation'!$M22)</f>
        <v>3.5602936739414663E-2</v>
      </c>
      <c r="W22" s="6">
        <f>'Existing Allocation'!W22/(1-'Existing Allocation'!$M22)</f>
        <v>1.7801468369707332E-2</v>
      </c>
      <c r="X22" s="6">
        <f>'Existing Allocation'!X22/(1-'Existing Allocation'!$M22)</f>
        <v>4.2240772402695366E-3</v>
      </c>
      <c r="Y22" s="6">
        <f>'Existing Allocation'!Y22/(1-'Existing Allocation'!$M22)</f>
        <v>5.209695262999095E-2</v>
      </c>
      <c r="Z22" s="6">
        <f>'Existing Allocation'!Z22/(1-'Existing Allocation'!$M22)</f>
        <v>1.9310067384089309E-2</v>
      </c>
      <c r="AA22" s="6">
        <f>'Existing Allocation'!AA22/(1-'Existing Allocation'!$M22)</f>
        <v>4.0028160514935136E-2</v>
      </c>
      <c r="AB22" s="6">
        <f>'Existing Allocation'!AB22/(1-'Existing Allocation'!$M22)</f>
        <v>5.0789500150859909E-2</v>
      </c>
      <c r="AC22" s="6">
        <f>'Existing Allocation'!AC22/(1-'Existing Allocation'!$M22)</f>
        <v>6.0042240772402701E-2</v>
      </c>
      <c r="AD22" s="6">
        <f>'Existing Allocation'!AD22/(1-'Existing Allocation'!$M22)</f>
        <v>2.5143316906366289E-3</v>
      </c>
      <c r="AE22" s="6">
        <f>'Existing Allocation'!AE22/(1-'Existing Allocation'!$M22)</f>
        <v>0</v>
      </c>
      <c r="AF22" s="11"/>
    </row>
    <row r="23" spans="1:32">
      <c r="A23" s="7" t="s">
        <v>59</v>
      </c>
      <c r="B23" s="8" t="s">
        <v>32</v>
      </c>
      <c r="C23" s="8" t="s">
        <v>32</v>
      </c>
      <c r="D23" s="7" t="s">
        <v>60</v>
      </c>
      <c r="E23" s="8">
        <v>24.135000000000002</v>
      </c>
      <c r="F23" s="8" t="s">
        <v>28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2.0000000000000001E-4</v>
      </c>
      <c r="T23" s="9">
        <v>0</v>
      </c>
      <c r="U23" s="9">
        <v>7.5600000000000001E-2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0.8891</v>
      </c>
      <c r="AD23" s="9">
        <v>3.5099999999999999E-2</v>
      </c>
      <c r="AE23" s="9">
        <v>0</v>
      </c>
      <c r="AF23" s="11"/>
    </row>
    <row r="24" spans="1:32">
      <c r="A24" s="4" t="s">
        <v>61</v>
      </c>
      <c r="B24" s="5" t="s">
        <v>35</v>
      </c>
      <c r="C24" s="5" t="s">
        <v>32</v>
      </c>
      <c r="D24" s="4" t="s">
        <v>62</v>
      </c>
      <c r="E24" s="5">
        <v>24.135000000000002</v>
      </c>
      <c r="F24" s="5" t="s">
        <v>28</v>
      </c>
      <c r="G24" s="6">
        <f>'Existing Allocation'!G24/(1-'Existing Allocation'!$M24)</f>
        <v>1.5387709946696169E-2</v>
      </c>
      <c r="H24" s="6">
        <f>'Existing Allocation'!H24/(1-'Existing Allocation'!$M24)</f>
        <v>0.15407824600221262</v>
      </c>
      <c r="I24" s="6">
        <f>'Existing Allocation'!I24/(1-'Existing Allocation'!$M24)</f>
        <v>5.9036508096148049E-2</v>
      </c>
      <c r="J24" s="6">
        <f>'Existing Allocation'!J24/(1-'Existing Allocation'!$M24)</f>
        <v>7.8044855677360969E-2</v>
      </c>
      <c r="K24" s="6">
        <f>'Existing Allocation'!K24/(1-'Existing Allocation'!$M24)</f>
        <v>4.2039625867444433E-2</v>
      </c>
      <c r="L24" s="6">
        <f>'Existing Allocation'!L24/(1-'Existing Allocation'!$M24)</f>
        <v>0.12450970532032586</v>
      </c>
      <c r="M24" s="6">
        <v>0</v>
      </c>
      <c r="N24" s="6">
        <f>'Existing Allocation'!N24/(1-'Existing Allocation'!$M24)</f>
        <v>2.0215226792718494E-2</v>
      </c>
      <c r="O24" s="6">
        <f>'Existing Allocation'!O24/(1-'Existing Allocation'!$M24)</f>
        <v>3.2284018907774312E-2</v>
      </c>
      <c r="P24" s="6">
        <f>'Existing Allocation'!P24/(1-'Existing Allocation'!$M24)</f>
        <v>1.6996882228703609E-2</v>
      </c>
      <c r="Q24" s="6">
        <f>'Existing Allocation'!Q24/(1-'Existing Allocation'!$M24)</f>
        <v>0.12491199839082773</v>
      </c>
      <c r="R24" s="6">
        <f>'Existing Allocation'!R24/(1-'Existing Allocation'!$M24)</f>
        <v>2.4439304032988031E-2</v>
      </c>
      <c r="S24" s="6">
        <f>'Existing Allocation'!S24/(1-'Existing Allocation'!$M24)</f>
        <v>2.011465352509303E-3</v>
      </c>
      <c r="T24" s="6">
        <f>'Existing Allocation'!T24/(1-'Existing Allocation'!$M24)</f>
        <v>2.1623252539475005E-2</v>
      </c>
      <c r="U24" s="6">
        <f>'Existing Allocation'!U24/(1-'Existing Allocation'!$M24)</f>
        <v>2.011465352509303E-3</v>
      </c>
      <c r="V24" s="6">
        <f>'Existing Allocation'!V24/(1-'Existing Allocation'!$M24)</f>
        <v>3.5602936739414663E-2</v>
      </c>
      <c r="W24" s="6">
        <f>'Existing Allocation'!W24/(1-'Existing Allocation'!$M24)</f>
        <v>1.7801468369707332E-2</v>
      </c>
      <c r="X24" s="6">
        <f>'Existing Allocation'!X24/(1-'Existing Allocation'!$M24)</f>
        <v>4.2240772402695366E-3</v>
      </c>
      <c r="Y24" s="6">
        <f>'Existing Allocation'!Y24/(1-'Existing Allocation'!$M24)</f>
        <v>5.209695262999095E-2</v>
      </c>
      <c r="Z24" s="6">
        <f>'Existing Allocation'!Z24/(1-'Existing Allocation'!$M24)</f>
        <v>1.9310067384089309E-2</v>
      </c>
      <c r="AA24" s="6">
        <f>'Existing Allocation'!AA24/(1-'Existing Allocation'!$M24)</f>
        <v>4.0028160514935136E-2</v>
      </c>
      <c r="AB24" s="6">
        <f>'Existing Allocation'!AB24/(1-'Existing Allocation'!$M24)</f>
        <v>5.0789500150859909E-2</v>
      </c>
      <c r="AC24" s="6">
        <f>'Existing Allocation'!AC24/(1-'Existing Allocation'!$M24)</f>
        <v>6.0042240772402701E-2</v>
      </c>
      <c r="AD24" s="6">
        <f>'Existing Allocation'!AD24/(1-'Existing Allocation'!$M24)</f>
        <v>2.5143316906366289E-3</v>
      </c>
      <c r="AE24" s="6">
        <f>'Existing Allocation'!AE24/(1-'Existing Allocation'!$M24)</f>
        <v>0</v>
      </c>
      <c r="AF24" s="11"/>
    </row>
    <row r="25" spans="1:32">
      <c r="A25" s="7" t="s">
        <v>63</v>
      </c>
      <c r="B25" s="8" t="s">
        <v>32</v>
      </c>
      <c r="C25" s="8" t="s">
        <v>32</v>
      </c>
      <c r="D25" s="7" t="s">
        <v>64</v>
      </c>
      <c r="E25" s="8">
        <v>23.844999999999999</v>
      </c>
      <c r="F25" s="8" t="s">
        <v>28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2.0000000000000001E-4</v>
      </c>
      <c r="T25" s="9">
        <v>0</v>
      </c>
      <c r="U25" s="9">
        <v>0.99980000000000002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11"/>
    </row>
    <row r="26" spans="1:32">
      <c r="A26" s="4" t="s">
        <v>65</v>
      </c>
      <c r="B26" s="5" t="s">
        <v>35</v>
      </c>
      <c r="C26" s="5" t="s">
        <v>32</v>
      </c>
      <c r="D26" s="4" t="s">
        <v>66</v>
      </c>
      <c r="E26" s="5">
        <v>23.844999999999999</v>
      </c>
      <c r="F26" s="5" t="s">
        <v>28</v>
      </c>
      <c r="G26" s="6">
        <f>'Existing Allocation'!G26/(1-'Existing Allocation'!$M26)</f>
        <v>1.5387709946696169E-2</v>
      </c>
      <c r="H26" s="6">
        <f>'Existing Allocation'!H26/(1-'Existing Allocation'!$M26)</f>
        <v>0.15407824600221262</v>
      </c>
      <c r="I26" s="6">
        <f>'Existing Allocation'!I26/(1-'Existing Allocation'!$M26)</f>
        <v>5.9036508096148049E-2</v>
      </c>
      <c r="J26" s="6">
        <f>'Existing Allocation'!J26/(1-'Existing Allocation'!$M26)</f>
        <v>7.8044855677360969E-2</v>
      </c>
      <c r="K26" s="6">
        <f>'Existing Allocation'!K26/(1-'Existing Allocation'!$M26)</f>
        <v>4.2039625867444433E-2</v>
      </c>
      <c r="L26" s="6">
        <f>'Existing Allocation'!L26/(1-'Existing Allocation'!$M26)</f>
        <v>0.12450970532032586</v>
      </c>
      <c r="M26" s="6">
        <v>0</v>
      </c>
      <c r="N26" s="6">
        <f>'Existing Allocation'!N26/(1-'Existing Allocation'!$M26)</f>
        <v>2.0215226792718494E-2</v>
      </c>
      <c r="O26" s="6">
        <f>'Existing Allocation'!O26/(1-'Existing Allocation'!$M26)</f>
        <v>3.2284018907774312E-2</v>
      </c>
      <c r="P26" s="6">
        <f>'Existing Allocation'!P26/(1-'Existing Allocation'!$M26)</f>
        <v>1.6996882228703609E-2</v>
      </c>
      <c r="Q26" s="6">
        <f>'Existing Allocation'!Q26/(1-'Existing Allocation'!$M26)</f>
        <v>0.12491199839082773</v>
      </c>
      <c r="R26" s="6">
        <f>'Existing Allocation'!R26/(1-'Existing Allocation'!$M26)</f>
        <v>2.4439304032988031E-2</v>
      </c>
      <c r="S26" s="6">
        <f>'Existing Allocation'!S26/(1-'Existing Allocation'!$M26)</f>
        <v>2.011465352509303E-3</v>
      </c>
      <c r="T26" s="6">
        <f>'Existing Allocation'!T26/(1-'Existing Allocation'!$M26)</f>
        <v>2.1623252539475005E-2</v>
      </c>
      <c r="U26" s="6">
        <f>'Existing Allocation'!U26/(1-'Existing Allocation'!$M26)</f>
        <v>2.011465352509303E-3</v>
      </c>
      <c r="V26" s="6">
        <f>'Existing Allocation'!V26/(1-'Existing Allocation'!$M26)</f>
        <v>3.5602936739414663E-2</v>
      </c>
      <c r="W26" s="6">
        <f>'Existing Allocation'!W26/(1-'Existing Allocation'!$M26)</f>
        <v>1.7801468369707332E-2</v>
      </c>
      <c r="X26" s="6">
        <f>'Existing Allocation'!X26/(1-'Existing Allocation'!$M26)</f>
        <v>4.2240772402695366E-3</v>
      </c>
      <c r="Y26" s="6">
        <f>'Existing Allocation'!Y26/(1-'Existing Allocation'!$M26)</f>
        <v>5.209695262999095E-2</v>
      </c>
      <c r="Z26" s="6">
        <f>'Existing Allocation'!Z26/(1-'Existing Allocation'!$M26)</f>
        <v>1.9310067384089309E-2</v>
      </c>
      <c r="AA26" s="6">
        <f>'Existing Allocation'!AA26/(1-'Existing Allocation'!$M26)</f>
        <v>4.0028160514935136E-2</v>
      </c>
      <c r="AB26" s="6">
        <f>'Existing Allocation'!AB26/(1-'Existing Allocation'!$M26)</f>
        <v>5.0789500150859909E-2</v>
      </c>
      <c r="AC26" s="6">
        <f>'Existing Allocation'!AC26/(1-'Existing Allocation'!$M26)</f>
        <v>6.0042240772402701E-2</v>
      </c>
      <c r="AD26" s="6">
        <f>'Existing Allocation'!AD26/(1-'Existing Allocation'!$M26)</f>
        <v>2.5143316906366289E-3</v>
      </c>
      <c r="AE26" s="6">
        <f>'Existing Allocation'!AE26/(1-'Existing Allocation'!$M26)</f>
        <v>0</v>
      </c>
      <c r="AF26" s="11"/>
    </row>
    <row r="27" spans="1:32">
      <c r="A27" s="7" t="s">
        <v>67</v>
      </c>
      <c r="B27" s="8" t="s">
        <v>32</v>
      </c>
      <c r="C27" s="8" t="s">
        <v>32</v>
      </c>
      <c r="D27" s="7" t="s">
        <v>68</v>
      </c>
      <c r="E27" s="8">
        <v>23.844999999999999</v>
      </c>
      <c r="F27" s="8" t="s">
        <v>28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2.0000000000000001E-4</v>
      </c>
      <c r="T27" s="9">
        <v>0</v>
      </c>
      <c r="U27" s="9">
        <v>0.99980000000000002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11"/>
    </row>
    <row r="28" spans="1:32">
      <c r="A28" s="4" t="s">
        <v>69</v>
      </c>
      <c r="B28" s="5" t="s">
        <v>35</v>
      </c>
      <c r="C28" s="5" t="s">
        <v>32</v>
      </c>
      <c r="D28" s="4" t="s">
        <v>70</v>
      </c>
      <c r="E28" s="5">
        <v>23.844999999999999</v>
      </c>
      <c r="F28" s="5" t="s">
        <v>28</v>
      </c>
      <c r="G28" s="6">
        <f>'Existing Allocation'!G28/(1-'Existing Allocation'!$M28)</f>
        <v>1.5387709946696169E-2</v>
      </c>
      <c r="H28" s="6">
        <f>'Existing Allocation'!H28/(1-'Existing Allocation'!$M28)</f>
        <v>0.15407824600221262</v>
      </c>
      <c r="I28" s="6">
        <f>'Existing Allocation'!I28/(1-'Existing Allocation'!$M28)</f>
        <v>5.9036508096148049E-2</v>
      </c>
      <c r="J28" s="6">
        <f>'Existing Allocation'!J28/(1-'Existing Allocation'!$M28)</f>
        <v>7.8044855677360969E-2</v>
      </c>
      <c r="K28" s="6">
        <f>'Existing Allocation'!K28/(1-'Existing Allocation'!$M28)</f>
        <v>4.2039625867444433E-2</v>
      </c>
      <c r="L28" s="6">
        <f>'Existing Allocation'!L28/(1-'Existing Allocation'!$M28)</f>
        <v>0.12450970532032586</v>
      </c>
      <c r="M28" s="6">
        <v>0</v>
      </c>
      <c r="N28" s="6">
        <f>'Existing Allocation'!N28/(1-'Existing Allocation'!$M28)</f>
        <v>2.0215226792718494E-2</v>
      </c>
      <c r="O28" s="6">
        <f>'Existing Allocation'!O28/(1-'Existing Allocation'!$M28)</f>
        <v>3.2284018907774312E-2</v>
      </c>
      <c r="P28" s="6">
        <f>'Existing Allocation'!P28/(1-'Existing Allocation'!$M28)</f>
        <v>1.6996882228703609E-2</v>
      </c>
      <c r="Q28" s="6">
        <f>'Existing Allocation'!Q28/(1-'Existing Allocation'!$M28)</f>
        <v>0.12491199839082773</v>
      </c>
      <c r="R28" s="6">
        <f>'Existing Allocation'!R28/(1-'Existing Allocation'!$M28)</f>
        <v>2.4439304032988031E-2</v>
      </c>
      <c r="S28" s="6">
        <f>'Existing Allocation'!S28/(1-'Existing Allocation'!$M28)</f>
        <v>2.011465352509303E-3</v>
      </c>
      <c r="T28" s="6">
        <f>'Existing Allocation'!T28/(1-'Existing Allocation'!$M28)</f>
        <v>2.1623252539475005E-2</v>
      </c>
      <c r="U28" s="6">
        <f>'Existing Allocation'!U28/(1-'Existing Allocation'!$M28)</f>
        <v>2.011465352509303E-3</v>
      </c>
      <c r="V28" s="6">
        <f>'Existing Allocation'!V28/(1-'Existing Allocation'!$M28)</f>
        <v>3.5602936739414663E-2</v>
      </c>
      <c r="W28" s="6">
        <f>'Existing Allocation'!W28/(1-'Existing Allocation'!$M28)</f>
        <v>1.7801468369707332E-2</v>
      </c>
      <c r="X28" s="6">
        <f>'Existing Allocation'!X28/(1-'Existing Allocation'!$M28)</f>
        <v>4.2240772402695366E-3</v>
      </c>
      <c r="Y28" s="6">
        <f>'Existing Allocation'!Y28/(1-'Existing Allocation'!$M28)</f>
        <v>5.209695262999095E-2</v>
      </c>
      <c r="Z28" s="6">
        <f>'Existing Allocation'!Z28/(1-'Existing Allocation'!$M28)</f>
        <v>1.9310067384089309E-2</v>
      </c>
      <c r="AA28" s="6">
        <f>'Existing Allocation'!AA28/(1-'Existing Allocation'!$M28)</f>
        <v>4.0028160514935136E-2</v>
      </c>
      <c r="AB28" s="6">
        <f>'Existing Allocation'!AB28/(1-'Existing Allocation'!$M28)</f>
        <v>5.0789500150859909E-2</v>
      </c>
      <c r="AC28" s="6">
        <f>'Existing Allocation'!AC28/(1-'Existing Allocation'!$M28)</f>
        <v>6.0042240772402701E-2</v>
      </c>
      <c r="AD28" s="6">
        <f>'Existing Allocation'!AD28/(1-'Existing Allocation'!$M28)</f>
        <v>2.5143316906366289E-3</v>
      </c>
      <c r="AE28" s="6">
        <f>'Existing Allocation'!AE28/(1-'Existing Allocation'!$M28)</f>
        <v>0</v>
      </c>
      <c r="AF28" s="11"/>
    </row>
    <row r="29" spans="1:32">
      <c r="A29" s="7" t="s">
        <v>71</v>
      </c>
      <c r="B29" s="8" t="s">
        <v>32</v>
      </c>
      <c r="C29" s="8" t="s">
        <v>32</v>
      </c>
      <c r="D29" s="7" t="s">
        <v>72</v>
      </c>
      <c r="E29" s="8">
        <v>19.125</v>
      </c>
      <c r="F29" s="8" t="s">
        <v>28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5.8299999999999998E-2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0.90600000000000003</v>
      </c>
      <c r="AD29" s="9">
        <v>3.5700000000000003E-2</v>
      </c>
      <c r="AE29" s="9">
        <v>0</v>
      </c>
      <c r="AF29" s="11"/>
    </row>
    <row r="30" spans="1:32">
      <c r="A30" s="4" t="s">
        <v>73</v>
      </c>
      <c r="B30" s="5" t="s">
        <v>35</v>
      </c>
      <c r="C30" s="5" t="s">
        <v>32</v>
      </c>
      <c r="D30" s="4" t="s">
        <v>74</v>
      </c>
      <c r="E30" s="5">
        <v>19.125</v>
      </c>
      <c r="F30" s="5" t="s">
        <v>28</v>
      </c>
      <c r="G30" s="6">
        <f>'Existing Allocation'!G30/(1-'Existing Allocation'!$M30)</f>
        <v>1.5387709946696169E-2</v>
      </c>
      <c r="H30" s="6">
        <f>'Existing Allocation'!H30/(1-'Existing Allocation'!$M30)</f>
        <v>0.15407824600221262</v>
      </c>
      <c r="I30" s="6">
        <f>'Existing Allocation'!I30/(1-'Existing Allocation'!$M30)</f>
        <v>5.9036508096148049E-2</v>
      </c>
      <c r="J30" s="6">
        <f>'Existing Allocation'!J30/(1-'Existing Allocation'!$M30)</f>
        <v>7.8044855677360969E-2</v>
      </c>
      <c r="K30" s="6">
        <f>'Existing Allocation'!K30/(1-'Existing Allocation'!$M30)</f>
        <v>4.2039625867444433E-2</v>
      </c>
      <c r="L30" s="6">
        <f>'Existing Allocation'!L30/(1-'Existing Allocation'!$M30)</f>
        <v>0.12450970532032586</v>
      </c>
      <c r="M30" s="6">
        <v>0</v>
      </c>
      <c r="N30" s="6">
        <f>'Existing Allocation'!N30/(1-'Existing Allocation'!$M30)</f>
        <v>2.0215226792718494E-2</v>
      </c>
      <c r="O30" s="6">
        <f>'Existing Allocation'!O30/(1-'Existing Allocation'!$M30)</f>
        <v>3.2284018907774312E-2</v>
      </c>
      <c r="P30" s="6">
        <f>'Existing Allocation'!P30/(1-'Existing Allocation'!$M30)</f>
        <v>1.6996882228703609E-2</v>
      </c>
      <c r="Q30" s="6">
        <f>'Existing Allocation'!Q30/(1-'Existing Allocation'!$M30)</f>
        <v>0.12491199839082773</v>
      </c>
      <c r="R30" s="6">
        <f>'Existing Allocation'!R30/(1-'Existing Allocation'!$M30)</f>
        <v>2.4439304032988031E-2</v>
      </c>
      <c r="S30" s="6">
        <f>'Existing Allocation'!S30/(1-'Existing Allocation'!$M30)</f>
        <v>2.011465352509303E-3</v>
      </c>
      <c r="T30" s="6">
        <f>'Existing Allocation'!T30/(1-'Existing Allocation'!$M30)</f>
        <v>2.1623252539475005E-2</v>
      </c>
      <c r="U30" s="6">
        <f>'Existing Allocation'!U30/(1-'Existing Allocation'!$M30)</f>
        <v>2.011465352509303E-3</v>
      </c>
      <c r="V30" s="6">
        <f>'Existing Allocation'!V30/(1-'Existing Allocation'!$M30)</f>
        <v>3.5602936739414663E-2</v>
      </c>
      <c r="W30" s="6">
        <f>'Existing Allocation'!W30/(1-'Existing Allocation'!$M30)</f>
        <v>1.7801468369707332E-2</v>
      </c>
      <c r="X30" s="6">
        <f>'Existing Allocation'!X30/(1-'Existing Allocation'!$M30)</f>
        <v>4.2240772402695366E-3</v>
      </c>
      <c r="Y30" s="6">
        <f>'Existing Allocation'!Y30/(1-'Existing Allocation'!$M30)</f>
        <v>5.209695262999095E-2</v>
      </c>
      <c r="Z30" s="6">
        <f>'Existing Allocation'!Z30/(1-'Existing Allocation'!$M30)</f>
        <v>1.9310067384089309E-2</v>
      </c>
      <c r="AA30" s="6">
        <f>'Existing Allocation'!AA30/(1-'Existing Allocation'!$M30)</f>
        <v>4.0028160514935136E-2</v>
      </c>
      <c r="AB30" s="6">
        <f>'Existing Allocation'!AB30/(1-'Existing Allocation'!$M30)</f>
        <v>5.0789500150859909E-2</v>
      </c>
      <c r="AC30" s="6">
        <f>'Existing Allocation'!AC30/(1-'Existing Allocation'!$M30)</f>
        <v>6.0042240772402701E-2</v>
      </c>
      <c r="AD30" s="6">
        <f>'Existing Allocation'!AD30/(1-'Existing Allocation'!$M30)</f>
        <v>2.5143316906366289E-3</v>
      </c>
      <c r="AE30" s="6">
        <f>'Existing Allocation'!AE30/(1-'Existing Allocation'!$M30)</f>
        <v>0</v>
      </c>
      <c r="AF30" s="11"/>
    </row>
    <row r="31" spans="1:32">
      <c r="A31" s="7" t="s">
        <v>75</v>
      </c>
      <c r="B31" s="8" t="s">
        <v>32</v>
      </c>
      <c r="C31" s="8" t="s">
        <v>35</v>
      </c>
      <c r="D31" s="7" t="s">
        <v>76</v>
      </c>
      <c r="E31" s="8">
        <v>23.92</v>
      </c>
      <c r="F31" s="8" t="s">
        <v>28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1</v>
      </c>
      <c r="AD31" s="9">
        <v>0</v>
      </c>
      <c r="AE31" s="9">
        <v>0</v>
      </c>
      <c r="AF31" s="11"/>
    </row>
    <row r="32" spans="1:32">
      <c r="A32" s="4" t="s">
        <v>77</v>
      </c>
      <c r="B32" s="5" t="s">
        <v>32</v>
      </c>
      <c r="C32" s="5" t="s">
        <v>32</v>
      </c>
      <c r="D32" s="4" t="s">
        <v>78</v>
      </c>
      <c r="E32" s="5">
        <v>29.72</v>
      </c>
      <c r="F32" s="5" t="s">
        <v>28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0.94910000000000005</v>
      </c>
      <c r="T32" s="6">
        <v>0</v>
      </c>
      <c r="U32" s="6">
        <v>1.06E-2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3.8800000000000001E-2</v>
      </c>
      <c r="AD32" s="6">
        <v>1.5E-3</v>
      </c>
      <c r="AE32" s="6">
        <v>0</v>
      </c>
      <c r="AF32" s="11"/>
    </row>
    <row r="33" spans="1:32">
      <c r="A33" s="7" t="s">
        <v>79</v>
      </c>
      <c r="B33" s="8" t="s">
        <v>32</v>
      </c>
      <c r="C33" s="8" t="s">
        <v>35</v>
      </c>
      <c r="D33" s="7" t="s">
        <v>80</v>
      </c>
      <c r="E33" s="8">
        <v>29.72</v>
      </c>
      <c r="F33" s="8" t="s">
        <v>28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1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  <c r="AD33" s="9">
        <v>0</v>
      </c>
      <c r="AE33" s="9">
        <v>0</v>
      </c>
      <c r="AF33" s="11"/>
    </row>
    <row r="34" spans="1:32">
      <c r="A34" s="4" t="s">
        <v>81</v>
      </c>
      <c r="B34" s="5" t="s">
        <v>32</v>
      </c>
      <c r="C34" s="5" t="s">
        <v>32</v>
      </c>
      <c r="D34" s="4" t="s">
        <v>82</v>
      </c>
      <c r="E34" s="5">
        <v>15.27</v>
      </c>
      <c r="F34" s="5" t="s">
        <v>28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3.5000000000000001E-3</v>
      </c>
      <c r="T34" s="6">
        <v>0</v>
      </c>
      <c r="U34" s="6">
        <v>3.2800000000000003E-2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0.92710000000000004</v>
      </c>
      <c r="AD34" s="6">
        <v>3.6600000000000001E-2</v>
      </c>
      <c r="AE34" s="6">
        <v>0</v>
      </c>
      <c r="AF34" s="11"/>
    </row>
    <row r="35" spans="1:32">
      <c r="A35" s="7" t="s">
        <v>83</v>
      </c>
      <c r="B35" s="8" t="s">
        <v>32</v>
      </c>
      <c r="C35" s="8" t="s">
        <v>32</v>
      </c>
      <c r="D35" s="7" t="s">
        <v>84</v>
      </c>
      <c r="E35" s="8">
        <v>15.27</v>
      </c>
      <c r="F35" s="8" t="s">
        <v>28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1.6999999999999999E-3</v>
      </c>
      <c r="T35" s="9">
        <v>0</v>
      </c>
      <c r="U35" s="9">
        <v>2.92E-2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>
        <v>0.93230000000000002</v>
      </c>
      <c r="AD35" s="9">
        <v>3.6799999999999999E-2</v>
      </c>
      <c r="AE35" s="9">
        <v>0</v>
      </c>
      <c r="AF35" s="11"/>
    </row>
    <row r="36" spans="1:32">
      <c r="A36" s="4" t="s">
        <v>85</v>
      </c>
      <c r="B36" s="5" t="s">
        <v>32</v>
      </c>
      <c r="C36" s="5" t="s">
        <v>32</v>
      </c>
      <c r="D36" s="4" t="s">
        <v>86</v>
      </c>
      <c r="E36" s="5">
        <v>24.91</v>
      </c>
      <c r="F36" s="5" t="s">
        <v>28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2.5000000000000001E-3</v>
      </c>
      <c r="T36" s="6">
        <v>0</v>
      </c>
      <c r="U36" s="6">
        <v>0.1053</v>
      </c>
      <c r="V36" s="6">
        <v>0</v>
      </c>
      <c r="W36" s="6">
        <v>0</v>
      </c>
      <c r="X36" s="6">
        <v>5.0000000000000001E-4</v>
      </c>
      <c r="Y36" s="6">
        <v>0</v>
      </c>
      <c r="Z36" s="6">
        <v>0</v>
      </c>
      <c r="AA36" s="6">
        <v>0</v>
      </c>
      <c r="AB36" s="6">
        <v>0</v>
      </c>
      <c r="AC36" s="6">
        <v>0.85780000000000001</v>
      </c>
      <c r="AD36" s="6">
        <v>3.39E-2</v>
      </c>
      <c r="AE36" s="6">
        <v>0</v>
      </c>
      <c r="AF36" s="11"/>
    </row>
    <row r="37" spans="1:32">
      <c r="A37" s="7" t="s">
        <v>87</v>
      </c>
      <c r="B37" s="8" t="s">
        <v>32</v>
      </c>
      <c r="C37" s="8" t="s">
        <v>35</v>
      </c>
      <c r="D37" s="7" t="s">
        <v>88</v>
      </c>
      <c r="E37" s="8">
        <v>16.899999999999999</v>
      </c>
      <c r="F37" s="8" t="s">
        <v>28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1</v>
      </c>
      <c r="AD37" s="9">
        <v>0</v>
      </c>
      <c r="AE37" s="9">
        <v>0</v>
      </c>
      <c r="AF37" s="11"/>
    </row>
  </sheetData>
  <autoFilter ref="A5:AE37"/>
  <hyperlinks>
    <hyperlink ref="A4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Existing Allocation</vt:lpstr>
      <vt:lpstr>Revised Allocation No Wheel</vt:lpstr>
    </vt:vector>
  </TitlesOfParts>
  <Company>PJM Interconnection,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Kern</dc:creator>
  <cp:lastModifiedBy>_</cp:lastModifiedBy>
  <dcterms:created xsi:type="dcterms:W3CDTF">2015-11-23T15:38:35Z</dcterms:created>
  <dcterms:modified xsi:type="dcterms:W3CDTF">2015-12-11T14:10:42Z</dcterms:modified>
</cp:coreProperties>
</file>