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pjm.com\shares\pubfiles\Market Services Division\Market Operations\MIC Files\December MIC\"/>
    </mc:Choice>
  </mc:AlternateContent>
  <bookViews>
    <workbookView xWindow="0" yWindow="0" windowWidth="28800" windowHeight="12300" activeTab="1"/>
  </bookViews>
  <sheets>
    <sheet name="Summarized Results" sheetId="1" r:id="rId1"/>
    <sheet name="Verbatim Comment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 l="1"/>
  <c r="C26" i="1"/>
  <c r="C25" i="1"/>
  <c r="C21" i="1"/>
  <c r="C20" i="1"/>
  <c r="C19" i="1"/>
  <c r="C15" i="1"/>
  <c r="C14" i="1"/>
  <c r="C13" i="1"/>
  <c r="C9" i="1"/>
  <c r="C8" i="1"/>
  <c r="C7" i="1"/>
  <c r="B3" i="1"/>
</calcChain>
</file>

<file path=xl/sharedStrings.xml><?xml version="1.0" encoding="utf-8"?>
<sst xmlns="http://schemas.openxmlformats.org/spreadsheetml/2006/main" count="85" uniqueCount="66">
  <si>
    <t>Voting Member</t>
  </si>
  <si>
    <t>Affiliate Member</t>
  </si>
  <si>
    <t>1. Do you support the Constellation / Brookfield proposal?</t>
  </si>
  <si>
    <t>#</t>
  </si>
  <si>
    <t>%</t>
  </si>
  <si>
    <t>Yes</t>
  </si>
  <si>
    <t>No</t>
  </si>
  <si>
    <t>Unsure</t>
  </si>
  <si>
    <t>2. Do you prefer the Constellation / Brookfield proposal over the status quo?</t>
  </si>
  <si>
    <t>3. Do you support the IMM proposal?</t>
  </si>
  <si>
    <t>4. Do you prefer the IMM proposal over the status quo?</t>
  </si>
  <si>
    <t>1. Do you support the Constellation / Brookfield proposal? Please explain why or why not.</t>
  </si>
  <si>
    <t>No. We are concerned with the proposal's premise that co-located load does not benefit from the grid and the resulting impact on customers who may subsidize the costs of these benefits.</t>
  </si>
  <si>
    <t>Additional cost to load.</t>
  </si>
  <si>
    <t xml:space="preserve">Currently the PJM rules do not directly address Capacity Market Participation of Generation with Co-located.  New, large commercial customers are choosing to locate their highly interruptible loads behind the meter of generation resources to reduce cost and assure physical supply of carbon-free power (E.g., hydrogen electrolyzers, data centers).  PJM has confirmed to date, that it has received requests to add 4,469 MW of co-located load behind the meter of 18 existing generating units having total installed capability of 15,800 MW.  3,906 MW of the new load is proposed to be added under the “Co-Located Load without Supply from the System” configuration.  Presumably, these requests will only grow.  Therefore, it seems reasonable to “strike while the iron is somewhat cold” and proactively incorporate reforms now.  </t>
  </si>
  <si>
    <t xml:space="preserve">We can’t reconcile the obligations of a capacity resource in a must-offer system with the concept of segregating some of that capacity to a captive, private customer and then making commensurate offers based on that customer’s economics and willingness to curtail and thus allow its claim on the energy output of the generation capacity resource to flow to the rest of the grid. While there is certainly flexibility in how a generator sets its price-based offers, it doesn’t seem appropriate to have a third party’s private economics determine the availability of energy to the rest of the system, particularly when that third party is avoiding all the other costs of being part of the interconnection. </t>
  </si>
  <si>
    <t>Further clarity is needed on jurisdictional matters and treatment of transmission charges and ancillary services.</t>
  </si>
  <si>
    <t xml:space="preserve">- Co-located load would benefit from grid transmission services but would not pay for these services; thus, the rest of the system load would be unfairly charged for these services.  - Generator would get capacity compensation for energy that would not be available to the system as a whole.   </t>
  </si>
  <si>
    <t xml:space="preserve">Package A does not address the benefits that are being derived from nor the reliance that is being placed on the transmission system by the co-located load arrangements. Unless operated as electrical islands, the proposed co-located load arrangements being addressed by Package A are most certainly deriving benefits from the transmission system, and thus, do need to pay for the benefits those co-located load arrangements are deriving from that transmission system by virtue of their direct-electrical-connections (through their non-islanded electrical configurations) to that transmission system.    Nor does Package A address the entirety of ancillary services provided by other generation and other resources connected to the grid that support the co-located loads. Unless operated as electrical islands, those ancillary services are not being entirely fulfilled by the generators with the co-located loads. As the co-located loads are deriving benefits from other system-connected resources, then those co-located loads need to pay for those system-provided services.    Additionally, maintaining the full generation capacity value in co-located load arrangements is not appropriate. The load amounts should be deducted from generator capacity amounts, same as it is done today under the status quo co-located load arrangements.  </t>
  </si>
  <si>
    <t xml:space="preserve">Our firm does not oppose the Constellation / Brookfield proposal but supports maintaining the status quo.  The status quo preserves the rights of generators to make economic decisions while still maintaining transparency in the PJM markets.       </t>
  </si>
  <si>
    <t xml:space="preserve">We do not support the Constellation/Brookfield proposal because we are concerned with the impacts (rising costs) to our customers if a significant amount of new load opts in for the proposed configuration “without system service”. While “without system service” is marketed as a novel configuration, we question how the newly co-located load does not benefit from the grid and the various other ancillary services necessary required to ensure reliability. While outside the purview of PJM, we are also concerned with the challenges the proposed configuration would create at both the state and retail level. </t>
  </si>
  <si>
    <t>Proposal creates a free-rider issue with respect to transmission access for the facility.  The generator gets full access to network capability that non-co-located load pays for.  There is also a free rider issue regarding capacity whereby non-co-located load pays for a capacity resource but does not receive the energy.</t>
  </si>
  <si>
    <t>We cannot support this proposal under any circumstance because the Capacity, while committed to the Co-Located Load is and attempt to also sell it into RPM, and double commit the same capacity.</t>
  </si>
  <si>
    <t>Trying to be a capacity resource while selling power to a customer.</t>
  </si>
  <si>
    <t xml:space="preserve">The Constellation / Brookfield proposal is a reasonable proposal since:  1)	The co-located load will be exclusively served by the generator and not supplied from the PJM system,   2)	The co-located load is highly interruptible and fully curtailable,   3)	The co-located load and generator will be studied by the PJM Planning department via the Necessary Studies Agreement process for all potential reliability issues,   4)	The co-located load is not FERC jurisdictional and therefore PJM does not have the ability to charge a co-located load outside of FERC’s jurisdiction   </t>
  </si>
  <si>
    <t>N/A</t>
  </si>
  <si>
    <t>The co-located load relies on grid supply which the proposal fails to recognize. Even more troubling is the proposal design contemplates selling capacity twice.</t>
  </si>
  <si>
    <t>1a. If you answered No to question 1, are there any conditions under which you could support retaining CIRs for co-located load that does not take supply from the system? Please explain.</t>
  </si>
  <si>
    <t>No.</t>
  </si>
  <si>
    <t>We cannot think of how to make that work under the current capacity and rights constructs.</t>
  </si>
  <si>
    <t xml:space="preserve">No, for the same reasons explained above. </t>
  </si>
  <si>
    <t>Without the proper accounting for the benefits that are being derived from and the reliance that is being placed on the transmission system by the co-located load arrangements, then no consideration can be given to the market aspects of this Package A.</t>
  </si>
  <si>
    <t xml:space="preserve">We do not see any condition under which we could support retaining CIRs for co-located load that does not take supply from the system. </t>
  </si>
  <si>
    <t>Yes portion of load dedicated to customer from generator is not system capacity.  If customer takes any services from the grid they are a retail customer.</t>
  </si>
  <si>
    <t xml:space="preserve">No.    Since therre isn't a spot for general comments, we are adding more to 1a. We take issue with PJM's legal interpretation that the sale of energy to load is not FERC jurisdictional as, in PJM's  admission, is consuming both regulation and  synch reserve services from the grid, and therefore transmission services as well. </t>
  </si>
  <si>
    <t>2. Do you prefer the Constellation / Brookfield proposal over the status quo? Please explain why or why not.</t>
  </si>
  <si>
    <t>As described in question 1, there is a need to address capacity market and energy market obligations for over 4400 MW of gen with co-located load that is currently being treated as an adjunct of BTMG which fails to accurately address the characteristics of this construct.</t>
  </si>
  <si>
    <t>See answer to 1.</t>
  </si>
  <si>
    <t>Yes, the Constellation/Brookfield proposal is superior to the status quo, which requires retirement of generating capacity hosting co-located load rather than PJM maintaining a call on that capacity.  Consequently, the status quo results in diminished resource adequacy and higher capacity prices due to the forced retirement of generating capacity.  The status quo results in the loss of highly-reliable capacity exacerbating PJM concerns with excessive thermal retirements.</t>
  </si>
  <si>
    <t>While the Status Quo does not address the issue of unfair allocation of transmission service cost to the rest of the system load, it at least addresses the issue of unfair capacity compensation.</t>
  </si>
  <si>
    <t>For the reasons explained under Q1. Even under status quo, PJM still needs to further clarify and explain exactly how zonal NSPL amounts will be determined for zones with co-located load arrangements.</t>
  </si>
  <si>
    <t xml:space="preserve">2.	We do not prefer the Constellation/Brookfield proposal over the status quo. However, we do believe that an alternative route could be to better clarify the existing rule set, without many of the features of either proposal. </t>
  </si>
  <si>
    <t>See response to 1 above.</t>
  </si>
  <si>
    <t>3. Do you support the IMM proposal? Please explain why or why not.</t>
  </si>
  <si>
    <t xml:space="preserve">No. The IMM proposal while attempting to add more defined parameters to BGL creates unresolved jurisdictional and implementation issues. </t>
  </si>
  <si>
    <t>Jurisdictional Issues and details of the plan are necessary to make an informed decision on this proposal.</t>
  </si>
  <si>
    <t>The IMM’s proposal appears to seek to expand IMM role beyond market monitoring and into reliability analysis.  It improperly proposes to turn PJM reliability studies into unbounded stakeholder debate.</t>
  </si>
  <si>
    <t xml:space="preserve">There does not seem to be value in expending more effort when the status quo appears fairly clear. </t>
  </si>
  <si>
    <t xml:space="preserve">The proposal fairly allocates transmission service cost to the co-located load, and prevents unfair capacity compensation.  </t>
  </si>
  <si>
    <t>Package B, although more palatable than Package A, still falls short from the perspective of properly addressing the accounting and handling of the benefits that are being derived from and the reliance that is being placed on the transmission system, and other generation/resources connected to that system, by the co-located load arrangements. Without further clarity and specificity regarding the proper accounting of the benefits that are being derived from, and the reliance that is being placed on, the transmission system, and other generation/resources connected to that system, by the co-located load arrangements, then no further consideration can be given to Package B.</t>
  </si>
  <si>
    <t xml:space="preserve">In our view, the IMM’s proposal is over-reaching and could set negative precedent for future development in the PJM region.  The IMM’s review should focus mainly on the market aspects of these configurations.  The rules governing jurisdiction are outside of the IMM’s purview.  PJM is charged with maintaining system reliability and as such are in the best position to determine reliability impacts and grid needs of co-located loads.  The IMM’s notification and proposed ISA stakeholder review open up co-located load projects to a level of unprecedent oversight that will be bogged down in stakeholder proceedings.  No other customer seeking participation in PJM’s markets is subject to such scrutiny and could provide a chill for future development in PJM.  Generators have been working within the PJM stakeholder process to structure markets that fairly compensate the services provided.  Generators should not be penalized for seeking appropriate compensation when the PJM markets fail to do so.  </t>
  </si>
  <si>
    <t xml:space="preserve">We do not support the IMM proposal because it is jurisdictionally incorrect and attempts to incorrectly classify the load behind a generator as wholesale. We are concerned that PJM would not have the jurisdiction to implement the IMM proposal as drafted. The IMM proposal also does not appear to be an appropriate solution for the problem that the sponsors were seeking to solve. </t>
  </si>
  <si>
    <t xml:space="preserve">The IMM proposal addresses the free-rider issues by calling for transmission charges to the co-located load and requiring that a Capacity Resource deliver energy supply to capacity buyers.  </t>
  </si>
  <si>
    <t>This is attempted over-reach, to seize greater control without the right to control.</t>
  </si>
  <si>
    <t>May need to better understand the IMM's proposal but support the concepts.</t>
  </si>
  <si>
    <t>4. Do you prefer the IMM proposal over the status quo? Please explain why or why not.</t>
  </si>
  <si>
    <t xml:space="preserve">No. The status quo sufficiently establishes market rules applicable to co-located load. </t>
  </si>
  <si>
    <t xml:space="preserve">The IMM does not acknowledge any distinction between conventional BTML and the technical design of the newer technologies which preclude system access.  </t>
  </si>
  <si>
    <t>See answer to 3.</t>
  </si>
  <si>
    <t xml:space="preserve">No, the IMM proposal is worse than the status quo as it not only increases capacity costs, but also ignores longstanding legal precedent to impose burdens on the Host Generator that will undermine economic development in the region. </t>
  </si>
  <si>
    <t xml:space="preserve">The proposal corrects for the Status Quo issue of unfair allocation of transmission service cost to the rest of the system load.   </t>
  </si>
  <si>
    <t>We do not prefer the IMM proposal over the status quo for the reasons explained under Q3. Even under status quo, PJM still needs to further clarify and explain exactly how zonal NSPL amounts will be determined for zones with co-located load arrangements.</t>
  </si>
  <si>
    <t xml:space="preserve">We do not prefer the IMM proposal over the status quo. However, we do believe that an alternative route could be to better clarify the existing rule set, without many of the features of either proposal. </t>
  </si>
  <si>
    <t xml:space="preserve">Unlike the Status Quo, the IMM proposal addresses both the free-rider issue relating to transmission and the free-rider issue related to capacity.  The IMM is encouraged to clarify the nature of the transmission service proposed.  </t>
  </si>
  <si>
    <t xml:space="preserve">Yes, we support the CEG/BRE proposal for the following reasons:  
•	Maintains reliability  o	Generator pays for any system upgrades necessary to support reliability.  
o	Co-located load will be isolated from receiving grid power by mandatory relay schemes that will isolate the load if the generator trips
o	Co-located load will curtail or shift to a different generator at the station if the host generator is off-line
o	No changes to established interconnection review processes
•	Enhances resource adequacy  
o	PJM retains a call on all MW from units with co-located load, both for reliability (cost-based offer) and economics (market-based offer).
 o	Host generator meets all tariff definitions of a capacity resource
o	Host generator meets all the IMM’s prior definitions of a capacity resource.  
o	Host generator retains a capacity must-offer requirement at full ICAP (same as status quo)
o	Host generator makes Day-ahead &amp; Real-time cost-based energy offer of all committed capacity (same as status qu)  
o	Existing cost-development rules applied to full committed capacity (same as status quo)
o	Retaining the Host generator as a PJM capacity resource helps address PJM concerns with its diminishing thermal fleet (see PJM Report, FERC Docket No. AD21-10 (Oct. 18, 202) 
 •	No impact on energy market prices relative to other options – Under all proposals and the status quo, energy prices rise as the next marginal unit would be dispatched to either meet new demand or replace generator with co-located load.  
•	Supports customer choice – Customer that do not need grid services, especially costly transmission service, do not have to pay for unneeded services.  
•	Enhances customer carbon-free power options – Customers that wish to obtain physical, carbon-free power can do so rather than pay for grid power that is produced predominantly by polluting resources.  
•	Superior to many existing capacity resources  o	Superior to Demand Response  	Time to grid is faster (10 minutes for generator response to a reliability call vs. 30/60/120 minutes for DR)  
	Cheaper than DR (By rule, the unit offers must be &lt;$1,000.  Most DR is only callable at over $1,800)  o	Superior to slow-response capacity resources – Time to grid is faster than most thermal capacity resources which have ramp times measured in hours to days.  
•	No material impact on ancillary services  o	Same economic impact as that enjoyed by non-retail behind the meter generation (e.g., municipal utilities)   o	Indirect benefits from regulation, frequency response, and any other ancillary services, are economically immaterial and outside of PJM jurisdiction 
 •	Supports state and federal economic development policies, especially expansion of green hydrogen production. 
 •	Alleviates congestion when co-located load is integrated in areas with bottled generation (e.g., ComEd; eastern PA) and thereby facilitates integration of variable energy resources which are less likely to require curtailment.  
•	Consistent with long-standing law  o	Does not attempt to shift ancillary services charges to interconnected generation  o	Does not attempt to extend wholesale grid charges to retail co-located load  </t>
  </si>
  <si>
    <t xml:space="preserve">No, we do not support the IMM proposal which is a radical change to market rules.  The IMM proposal is logically inconsistent, discriminatory, and economically harmful to PJM customers.    
•	The IMM proposal bars the Host Generator from selling capacity equal to the co-located load.  (See Matrix Cell F10)  
•	The IMM proposal suggests that the Host Generator must offer energy MW equal to its full installed capacity (ICAP) despite permitting only a sale of capacity that is ICAP net of the co-located load MW.  (See Matrix Cell F32) 
 •	The IMM proposal requires the Host Generator to obtain “evidence” from any “affected jurisdiction” (which is undefined) to prove that the government entity renounces jurisdiction.  The Host Generator would have no authority to demand such “evidence” from any government entity, and no government would be compelled to provide such evidence.  Additionally, it is illogical – if not illegal – for an “affected jurisdiction” to forego its jurisdictional obligations, setting up an impossible standard for the Host Generator to achieve under the IMM proposal.  (See Matrix Cell F11)  •	The IMM proposal broadly requires PJM to demonstrate that a BTML trip cannot have a “negative impact on the grid,” but does not indicate what constitutes a “negative impact.”  The IMM proposal ignores the fact that PJM already studies co-location for reliability impacts (the Necessary Study Agreement process) and requires the Host Generator to pay for any upgrades. 
 •	The IMM proposal overbroadly requires PJM modeling for “all possible contingencies,” which is an impossible modelling task. (See Matrix Cell F21)  •	The IMM proposal requires an “instantaneous” reliability recall of capacity from the Host Generator.  (See Matrix F37).  The proposal either would violate the tariff by requiring a PJM reliability call faster than unit parameters for committed (net) capacity (assuming retirement of CIRs) (compare with Matrix Cell F10 and F27) or impose a discriminatory requirement of faster callability for Host Generation with co-located load than is imposed on other capacity resources (most of which provide an energy call measured in hours to days to satisfy their capacity commitment).  
•	The IMM proposes that generators pay transmission costs, inconsistent with current law.  (See Matrix Cell F40) 
 •	The IMM proposes to charge the co-located retail load with wholesale capacity costs, which PJM has confirmed is illegal.  (See Matrix Cell F42)  Further, the co-located load does not need capacity, by definition, since it has agreed to curtail.  Capacity is a system planning tool. The co-located load does not require system service.  
•	The IMM proposes to impose illegal and unnecessary ancillary services charges. (See Matrix Cell F43)  The proposal is unclear regarding whether the charge would be levied to the generator or co-located retail load.  Either is inappropriate as PJM has no privity with the retail load, and PJM does not charge generators for ancillary services. 
 •	The IMM proposes to illegally charge the co-located retail load for PJM administrative and default costs defined in the tariff.  (See Matrix Cell F44).  Such charges are inappropriate as PJM cannot impose wholesale charges on retail loads.  
•	The IMM proposes an unduly burdensome and unnecessary 12-month notice requirement to interconnect the co-located retail load.  (See Matrix Cell F48).  The notice is inconsistent with the study period required to amend a generator ISA and is discriminatory.  
•	The IMM proposes a discriminatory ISA development process. (See Matrix Cell F47)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</si>
</sst>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center"/>
    </xf>
    <xf numFmtId="9" fontId="0" fillId="0" borderId="1" xfId="1" applyFont="1" applyBorder="1" applyAlignment="1">
      <alignment horizontal="center"/>
    </xf>
    <xf numFmtId="0" fontId="0" fillId="0" borderId="0" xfId="0" applyAlignment="1">
      <alignment horizontal="left" vertical="top" wrapText="1"/>
    </xf>
    <xf numFmtId="0" fontId="0" fillId="0" borderId="0" xfId="0" applyAlignment="1">
      <alignment vertical="top" wrapText="1"/>
    </xf>
  </cellXfs>
  <cellStyles count="2">
    <cellStyle name="Normal" xfId="0" builtinId="0"/>
    <cellStyle name="Percent" xfId="1" builtinId="5"/>
  </cellStyles>
  <dxfs count="15">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A17" totalsRowShown="0" headerRowDxfId="14" dataDxfId="13">
  <autoFilter ref="A1:A17"/>
  <tableColumns count="1">
    <tableColumn id="1" name="1. Do you support the Constellation / Brookfield proposal? Please explain why or why not." dataDxfId="12"/>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9:A28" totalsRowShown="0" headerRowDxfId="11" dataDxfId="10">
  <autoFilter ref="A19:A28"/>
  <tableColumns count="1">
    <tableColumn id="1" name="1a. If you answered No to question 1, are there any conditions under which you could support retaining CIRs for co-located load that does not take supply from the system? Please explain." dataDxfId="9"/>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A30:A37" totalsRowShown="0" headerRowDxfId="8" dataDxfId="7">
  <autoFilter ref="A30:A37"/>
  <tableColumns count="1">
    <tableColumn id="1" name="2. Do you prefer the Constellation / Brookfield proposal over the status quo? Please explain why or why not." dataDxfId="6"/>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A39:A52" totalsRowShown="0" headerRowDxfId="5" dataDxfId="4">
  <autoFilter ref="A39:A52"/>
  <tableColumns count="1">
    <tableColumn id="1" name="3. Do you support the IMM proposal? Please explain why or why not." dataDxfId="3"/>
  </tableColumns>
  <tableStyleInfo name="TableStyleMedium2" showFirstColumn="0" showLastColumn="0" showRowStripes="1" showColumnStripes="0"/>
</table>
</file>

<file path=xl/tables/table5.xml><?xml version="1.0" encoding="utf-8"?>
<table xmlns="http://schemas.openxmlformats.org/spreadsheetml/2006/main" id="5" name="Table5" displayName="Table5" ref="A54:A63" totalsRowShown="0" headerRowDxfId="2" dataDxfId="1">
  <autoFilter ref="A54:A63"/>
  <tableColumns count="1">
    <tableColumn id="1" name="4. Do you prefer the IMM proposal over the status quo? Please explain why or why no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A2" sqref="A2"/>
    </sheetView>
  </sheetViews>
  <sheetFormatPr defaultRowHeight="15" x14ac:dyDescent="0.25"/>
  <cols>
    <col min="1" max="1" width="14.7109375" customWidth="1"/>
    <col min="2" max="3" width="8.7109375" style="1"/>
  </cols>
  <sheetData>
    <row r="1" spans="1:3" x14ac:dyDescent="0.25">
      <c r="A1" t="s">
        <v>0</v>
      </c>
      <c r="B1" s="1">
        <v>40</v>
      </c>
    </row>
    <row r="2" spans="1:3" x14ac:dyDescent="0.25">
      <c r="A2" t="s">
        <v>1</v>
      </c>
      <c r="B2" s="1">
        <v>141</v>
      </c>
    </row>
    <row r="3" spans="1:3" x14ac:dyDescent="0.25">
      <c r="B3" s="1">
        <f>SUM(B1:B2)</f>
        <v>181</v>
      </c>
    </row>
    <row r="5" spans="1:3" x14ac:dyDescent="0.25">
      <c r="A5" t="s">
        <v>2</v>
      </c>
    </row>
    <row r="6" spans="1:3" x14ac:dyDescent="0.25">
      <c r="A6" s="2"/>
      <c r="B6" s="3" t="s">
        <v>3</v>
      </c>
      <c r="C6" s="3" t="s">
        <v>4</v>
      </c>
    </row>
    <row r="7" spans="1:3" x14ac:dyDescent="0.25">
      <c r="A7" s="2" t="s">
        <v>5</v>
      </c>
      <c r="B7" s="3">
        <v>28</v>
      </c>
      <c r="C7" s="4">
        <f>B7/(B7+B8+B9)</f>
        <v>0.15555555555555556</v>
      </c>
    </row>
    <row r="8" spans="1:3" x14ac:dyDescent="0.25">
      <c r="A8" s="2" t="s">
        <v>6</v>
      </c>
      <c r="B8" s="3">
        <v>152</v>
      </c>
      <c r="C8" s="4">
        <f>B8/(B7+B8+B9)</f>
        <v>0.84444444444444444</v>
      </c>
    </row>
    <row r="9" spans="1:3" x14ac:dyDescent="0.25">
      <c r="A9" s="2" t="s">
        <v>7</v>
      </c>
      <c r="B9" s="3">
        <v>0</v>
      </c>
      <c r="C9" s="4">
        <f>B9/(B7+B8+B9)</f>
        <v>0</v>
      </c>
    </row>
    <row r="11" spans="1:3" x14ac:dyDescent="0.25">
      <c r="A11" t="s">
        <v>8</v>
      </c>
    </row>
    <row r="12" spans="1:3" x14ac:dyDescent="0.25">
      <c r="A12" s="2"/>
      <c r="B12" s="3" t="s">
        <v>3</v>
      </c>
      <c r="C12" s="3" t="s">
        <v>4</v>
      </c>
    </row>
    <row r="13" spans="1:3" x14ac:dyDescent="0.25">
      <c r="A13" s="2" t="s">
        <v>5</v>
      </c>
      <c r="B13" s="3">
        <v>28</v>
      </c>
      <c r="C13" s="4">
        <f>B13/(B13+B14+B15)</f>
        <v>0.15555555555555556</v>
      </c>
    </row>
    <row r="14" spans="1:3" x14ac:dyDescent="0.25">
      <c r="A14" s="2" t="s">
        <v>6</v>
      </c>
      <c r="B14" s="3">
        <v>152</v>
      </c>
      <c r="C14" s="4">
        <f>B14/(B13+B14+B15)</f>
        <v>0.84444444444444444</v>
      </c>
    </row>
    <row r="15" spans="1:3" x14ac:dyDescent="0.25">
      <c r="A15" s="2" t="s">
        <v>7</v>
      </c>
      <c r="B15" s="3">
        <v>0</v>
      </c>
      <c r="C15" s="4">
        <f>B15/(B13+B14+B15)</f>
        <v>0</v>
      </c>
    </row>
    <row r="17" spans="1:3" x14ac:dyDescent="0.25">
      <c r="A17" t="s">
        <v>9</v>
      </c>
    </row>
    <row r="18" spans="1:3" x14ac:dyDescent="0.25">
      <c r="A18" s="2"/>
      <c r="B18" s="3" t="s">
        <v>3</v>
      </c>
      <c r="C18" s="3" t="s">
        <v>4</v>
      </c>
    </row>
    <row r="19" spans="1:3" x14ac:dyDescent="0.25">
      <c r="A19" s="2" t="s">
        <v>5</v>
      </c>
      <c r="B19" s="3">
        <v>15</v>
      </c>
      <c r="C19" s="4">
        <f>B19/(B19+B20+B21)</f>
        <v>8.3333333333333329E-2</v>
      </c>
    </row>
    <row r="20" spans="1:3" x14ac:dyDescent="0.25">
      <c r="A20" s="2" t="s">
        <v>6</v>
      </c>
      <c r="B20" s="3">
        <v>156</v>
      </c>
      <c r="C20" s="4">
        <f>B20/(B19+B20+B21)</f>
        <v>0.8666666666666667</v>
      </c>
    </row>
    <row r="21" spans="1:3" x14ac:dyDescent="0.25">
      <c r="A21" s="2" t="s">
        <v>7</v>
      </c>
      <c r="B21" s="3">
        <v>9</v>
      </c>
      <c r="C21" s="4">
        <f>B21/(B19+B20+B21)</f>
        <v>0.05</v>
      </c>
    </row>
    <row r="23" spans="1:3" x14ac:dyDescent="0.25">
      <c r="A23" t="s">
        <v>10</v>
      </c>
    </row>
    <row r="24" spans="1:3" x14ac:dyDescent="0.25">
      <c r="A24" s="2"/>
      <c r="B24" s="3" t="s">
        <v>3</v>
      </c>
      <c r="C24" s="3" t="s">
        <v>4</v>
      </c>
    </row>
    <row r="25" spans="1:3" x14ac:dyDescent="0.25">
      <c r="A25" s="2" t="s">
        <v>5</v>
      </c>
      <c r="B25" s="3">
        <v>17</v>
      </c>
      <c r="C25" s="4">
        <f>B25/(B25+B26+B27)</f>
        <v>9.3922651933701654E-2</v>
      </c>
    </row>
    <row r="26" spans="1:3" x14ac:dyDescent="0.25">
      <c r="A26" s="2" t="s">
        <v>6</v>
      </c>
      <c r="B26" s="3">
        <v>164</v>
      </c>
      <c r="C26" s="4">
        <f>B26/(B25+B26+B27)</f>
        <v>0.90607734806629836</v>
      </c>
    </row>
    <row r="27" spans="1:3" x14ac:dyDescent="0.25">
      <c r="A27" s="2" t="s">
        <v>7</v>
      </c>
      <c r="B27" s="3">
        <v>0</v>
      </c>
      <c r="C27" s="4">
        <f>B27/(B25+B26+B27)</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election activeCell="C46" sqref="C46"/>
    </sheetView>
  </sheetViews>
  <sheetFormatPr defaultRowHeight="15" x14ac:dyDescent="0.25"/>
  <cols>
    <col min="1" max="1" width="140.5703125" customWidth="1"/>
  </cols>
  <sheetData>
    <row r="1" spans="1:1" x14ac:dyDescent="0.25">
      <c r="A1" s="5" t="s">
        <v>11</v>
      </c>
    </row>
    <row r="2" spans="1:1" ht="30" x14ac:dyDescent="0.25">
      <c r="A2" s="5" t="s">
        <v>12</v>
      </c>
    </row>
    <row r="3" spans="1:1" x14ac:dyDescent="0.25">
      <c r="A3" s="5" t="s">
        <v>13</v>
      </c>
    </row>
    <row r="4" spans="1:1" ht="90" x14ac:dyDescent="0.25">
      <c r="A4" s="5" t="s">
        <v>14</v>
      </c>
    </row>
    <row r="5" spans="1:1" ht="75" x14ac:dyDescent="0.25">
      <c r="A5" s="5" t="s">
        <v>15</v>
      </c>
    </row>
    <row r="6" spans="1:1" ht="409.5" x14ac:dyDescent="0.25">
      <c r="A6" s="5" t="s">
        <v>64</v>
      </c>
    </row>
    <row r="7" spans="1:1" x14ac:dyDescent="0.25">
      <c r="A7" s="5" t="s">
        <v>16</v>
      </c>
    </row>
    <row r="8" spans="1:1" ht="30" x14ac:dyDescent="0.25">
      <c r="A8" s="5" t="s">
        <v>17</v>
      </c>
    </row>
    <row r="9" spans="1:1" ht="135" x14ac:dyDescent="0.25">
      <c r="A9" s="5" t="s">
        <v>18</v>
      </c>
    </row>
    <row r="10" spans="1:1" ht="30" x14ac:dyDescent="0.25">
      <c r="A10" s="5" t="s">
        <v>19</v>
      </c>
    </row>
    <row r="11" spans="1:1" ht="75" x14ac:dyDescent="0.25">
      <c r="A11" s="5" t="s">
        <v>20</v>
      </c>
    </row>
    <row r="12" spans="1:1" ht="45" x14ac:dyDescent="0.25">
      <c r="A12" s="5" t="s">
        <v>21</v>
      </c>
    </row>
    <row r="13" spans="1:1" ht="30" x14ac:dyDescent="0.25">
      <c r="A13" s="5" t="s">
        <v>22</v>
      </c>
    </row>
    <row r="14" spans="1:1" x14ac:dyDescent="0.25">
      <c r="A14" s="5" t="s">
        <v>23</v>
      </c>
    </row>
    <row r="15" spans="1:1" ht="60" x14ac:dyDescent="0.25">
      <c r="A15" s="5" t="s">
        <v>24</v>
      </c>
    </row>
    <row r="16" spans="1:1" x14ac:dyDescent="0.25">
      <c r="A16" s="5" t="s">
        <v>25</v>
      </c>
    </row>
    <row r="17" spans="1:1" ht="30" x14ac:dyDescent="0.25">
      <c r="A17" s="5" t="s">
        <v>26</v>
      </c>
    </row>
    <row r="19" spans="1:1" ht="30" x14ac:dyDescent="0.25">
      <c r="A19" s="6" t="s">
        <v>27</v>
      </c>
    </row>
    <row r="20" spans="1:1" x14ac:dyDescent="0.25">
      <c r="A20" s="6" t="s">
        <v>28</v>
      </c>
    </row>
    <row r="21" spans="1:1" x14ac:dyDescent="0.25">
      <c r="A21" s="6" t="s">
        <v>29</v>
      </c>
    </row>
    <row r="22" spans="1:1" x14ac:dyDescent="0.25">
      <c r="A22" s="6" t="s">
        <v>30</v>
      </c>
    </row>
    <row r="23" spans="1:1" ht="30" x14ac:dyDescent="0.25">
      <c r="A23" s="6" t="s">
        <v>31</v>
      </c>
    </row>
    <row r="24" spans="1:1" x14ac:dyDescent="0.25">
      <c r="A24" s="6" t="s">
        <v>32</v>
      </c>
    </row>
    <row r="25" spans="1:1" x14ac:dyDescent="0.25">
      <c r="A25" s="6" t="s">
        <v>6</v>
      </c>
    </row>
    <row r="26" spans="1:1" x14ac:dyDescent="0.25">
      <c r="A26" s="6" t="s">
        <v>33</v>
      </c>
    </row>
    <row r="27" spans="1:1" x14ac:dyDescent="0.25">
      <c r="A27" s="6" t="s">
        <v>25</v>
      </c>
    </row>
    <row r="28" spans="1:1" ht="45" x14ac:dyDescent="0.25">
      <c r="A28" s="6" t="s">
        <v>34</v>
      </c>
    </row>
    <row r="30" spans="1:1" x14ac:dyDescent="0.25">
      <c r="A30" s="6" t="s">
        <v>35</v>
      </c>
    </row>
    <row r="31" spans="1:1" ht="30" x14ac:dyDescent="0.25">
      <c r="A31" s="6" t="s">
        <v>36</v>
      </c>
    </row>
    <row r="32" spans="1:1" x14ac:dyDescent="0.25">
      <c r="A32" s="6" t="s">
        <v>37</v>
      </c>
    </row>
    <row r="33" spans="1:1" ht="60" x14ac:dyDescent="0.25">
      <c r="A33" s="6" t="s">
        <v>38</v>
      </c>
    </row>
    <row r="34" spans="1:1" ht="30" x14ac:dyDescent="0.25">
      <c r="A34" s="6" t="s">
        <v>39</v>
      </c>
    </row>
    <row r="35" spans="1:1" ht="30" x14ac:dyDescent="0.25">
      <c r="A35" s="6" t="s">
        <v>40</v>
      </c>
    </row>
    <row r="36" spans="1:1" ht="30" x14ac:dyDescent="0.25">
      <c r="A36" s="6" t="s">
        <v>41</v>
      </c>
    </row>
    <row r="37" spans="1:1" x14ac:dyDescent="0.25">
      <c r="A37" s="6" t="s">
        <v>42</v>
      </c>
    </row>
    <row r="39" spans="1:1" x14ac:dyDescent="0.25">
      <c r="A39" s="6" t="s">
        <v>43</v>
      </c>
    </row>
    <row r="40" spans="1:1" x14ac:dyDescent="0.25">
      <c r="A40" s="6" t="s">
        <v>44</v>
      </c>
    </row>
    <row r="41" spans="1:1" x14ac:dyDescent="0.25">
      <c r="A41" s="6" t="s">
        <v>45</v>
      </c>
    </row>
    <row r="42" spans="1:1" ht="30" x14ac:dyDescent="0.25">
      <c r="A42" s="6" t="s">
        <v>46</v>
      </c>
    </row>
    <row r="43" spans="1:1" x14ac:dyDescent="0.25">
      <c r="A43" s="6" t="s">
        <v>47</v>
      </c>
    </row>
    <row r="44" spans="1:1" ht="409.5" x14ac:dyDescent="0.25">
      <c r="A44" s="6" t="s">
        <v>65</v>
      </c>
    </row>
    <row r="45" spans="1:1" x14ac:dyDescent="0.25">
      <c r="A45" s="6" t="s">
        <v>48</v>
      </c>
    </row>
    <row r="46" spans="1:1" ht="75" x14ac:dyDescent="0.25">
      <c r="A46" s="6" t="s">
        <v>49</v>
      </c>
    </row>
    <row r="47" spans="1:1" ht="105" x14ac:dyDescent="0.25">
      <c r="A47" s="6" t="s">
        <v>50</v>
      </c>
    </row>
    <row r="48" spans="1:1" ht="45" x14ac:dyDescent="0.25">
      <c r="A48" s="6" t="s">
        <v>51</v>
      </c>
    </row>
    <row r="49" spans="1:1" ht="30" x14ac:dyDescent="0.25">
      <c r="A49" s="6" t="s">
        <v>52</v>
      </c>
    </row>
    <row r="50" spans="1:1" x14ac:dyDescent="0.25">
      <c r="A50" s="6" t="s">
        <v>53</v>
      </c>
    </row>
    <row r="51" spans="1:1" x14ac:dyDescent="0.25">
      <c r="A51" s="6" t="s">
        <v>25</v>
      </c>
    </row>
    <row r="52" spans="1:1" x14ac:dyDescent="0.25">
      <c r="A52" s="6" t="s">
        <v>54</v>
      </c>
    </row>
    <row r="54" spans="1:1" x14ac:dyDescent="0.25">
      <c r="A54" s="6" t="s">
        <v>55</v>
      </c>
    </row>
    <row r="55" spans="1:1" x14ac:dyDescent="0.25">
      <c r="A55" s="6" t="s">
        <v>56</v>
      </c>
    </row>
    <row r="56" spans="1:1" ht="30" x14ac:dyDescent="0.25">
      <c r="A56" s="6" t="s">
        <v>57</v>
      </c>
    </row>
    <row r="57" spans="1:1" x14ac:dyDescent="0.25">
      <c r="A57" s="6" t="s">
        <v>58</v>
      </c>
    </row>
    <row r="58" spans="1:1" ht="30" x14ac:dyDescent="0.25">
      <c r="A58" s="6" t="s">
        <v>59</v>
      </c>
    </row>
    <row r="59" spans="1:1" x14ac:dyDescent="0.25">
      <c r="A59" s="6" t="s">
        <v>60</v>
      </c>
    </row>
    <row r="60" spans="1:1" ht="30" x14ac:dyDescent="0.25">
      <c r="A60" s="6" t="s">
        <v>61</v>
      </c>
    </row>
    <row r="61" spans="1:1" ht="30" x14ac:dyDescent="0.25">
      <c r="A61" s="6" t="s">
        <v>62</v>
      </c>
    </row>
    <row r="62" spans="1:1" ht="30" x14ac:dyDescent="0.25">
      <c r="A62" s="6" t="s">
        <v>63</v>
      </c>
    </row>
    <row r="63" spans="1:1" x14ac:dyDescent="0.25">
      <c r="A63" s="6" t="s">
        <v>25</v>
      </c>
    </row>
  </sheetData>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Summarized Results</vt:lpstr>
      <vt:lpstr>Verbatim Comments</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egana</dc:creator>
  <cp:lastModifiedBy>Martin, Amanda</cp:lastModifiedBy>
  <dcterms:created xsi:type="dcterms:W3CDTF">2022-11-30T13:08:35Z</dcterms:created>
  <dcterms:modified xsi:type="dcterms:W3CDTF">2022-12-02T20:18:37Z</dcterms:modified>
</cp:coreProperties>
</file>