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tabRatio="824" activeTab="5"/>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Area" localSheetId="5">'3. Package Matrix'!$A$1:$H$31</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<sst xmlns="http://schemas.openxmlformats.org/spreadsheetml/2006/main" count="442" uniqueCount="242">
  <si>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</si>
  <si>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</si>
  <si>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</si>
  <si>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</si>
  <si>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</si>
  <si>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</si>
  <si>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</si>
  <si>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</si>
  <si>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</si>
  <si>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</si>
  <si>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</si>
  <si>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</si>
  <si>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</si>
  <si>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</si>
  <si>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</si>
  <si>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</si>
  <si>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</si>
  <si>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</si>
  <si>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</si>
  <si>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</si>
  <si>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</si>
  <si>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</si>
  <si>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</si>
  <si>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</si>
  <si>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</si>
  <si>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</si>
  <si>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</si>
  <si>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</si>
  <si>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</si>
  <si>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</si>
  <si>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</si>
  <si>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</si>
  <si>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</si>
  <si>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</si>
  <si>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</si>
  <si>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</si>
  <si>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</si>
  <si>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</si>
  <si>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</si>
  <si>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</si>
  <si>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</si>
  <si>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</si>
  <si>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</si>
  <si>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</si>
  <si>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</si>
  <si>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</si>
  <si>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</si>
  <si>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</si>
  <si>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</si>
  <si>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</si>
  <si>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</si>
  <si>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</si>
  <si>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</si>
  <si>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</si>
  <si>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</si>
  <si>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</si>
  <si>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</si>
  <si>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</si>
  <si>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</si>
  <si>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</si>
  <si>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</si>
  <si>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</si>
  <si>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</si>
  <si>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</si>
  <si>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</si>
  <si>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</si>
  <si>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</si>
  <si>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</si>
  <si>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</si>
  <si>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</si>
  <si>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</si>
  <si>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</si>
  <si>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</si>
  <si>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</si>
  <si>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</si>
  <si>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</si>
  <si>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</si>
  <si>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</si>
  <si>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</si>
  <si>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</si>
  <si>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</si>
  <si>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</si>
  <si>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</si>
  <si>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</si>
  <si>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</si>
  <si>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</si>
  <si>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</si>
  <si>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</si>
  <si>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</si>
  <si>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</si>
  <si>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</si>
  <si>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</si>
  <si>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</si>
  <si>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</si>
  <si>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</si>
  <si>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VRR Curve Shape - System</t>
  </si>
  <si>
    <t>VRR Curve Shape - Local</t>
  </si>
  <si>
    <t>RTO-Wide Gross CONE</t>
  </si>
  <si>
    <t>(same as curve shape for the system)</t>
  </si>
  <si>
    <t>N/A</t>
  </si>
  <si>
    <t>Reference Resource Technology for purpose of VRR Curve</t>
  </si>
  <si>
    <t xml:space="preserve">Gross CONE for purpose of VRR Curve </t>
  </si>
  <si>
    <t xml:space="preserve">Use average Gross CONE of the four CONE Areas
</t>
  </si>
  <si>
    <t>Index used for Gross CONE escalation</t>
  </si>
  <si>
    <t>Method for calculating Net CONE for each LDA</t>
  </si>
  <si>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</si>
  <si>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</si>
  <si>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t>*****Updated September 12, 2011</t>
  </si>
  <si>
    <t>*****Updated October 20, 2011</t>
  </si>
  <si>
    <t>*****Updated June 2, 2014</t>
  </si>
  <si>
    <t>Use of bonus depreciation in Gross CONE escalation</t>
  </si>
  <si>
    <t>Apply an additional gross up of 1.022 for CT and 1.025 for CC to account for declining bonus depreciation schedule beginning in 2023</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</si>
  <si>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</si>
  <si>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A </t>
  </si>
  <si>
    <t>5a</t>
  </si>
  <si>
    <t>Method for calculating Net Energy Revenues for the Reference Resource and Net CONE for the RTO</t>
  </si>
  <si>
    <t>55/45</t>
  </si>
  <si>
    <t xml:space="preserve">Financial Assumptions </t>
  </si>
  <si>
    <t xml:space="preserve">     Peer Group considered</t>
  </si>
  <si>
    <t xml:space="preserve">      Debt to Equity ratio</t>
  </si>
  <si>
    <t xml:space="preserve">      ATWACC</t>
  </si>
  <si>
    <t xml:space="preserve">      Equity Rate</t>
  </si>
  <si>
    <t xml:space="preserve">      Debt Rate</t>
  </si>
  <si>
    <t>Companies publically available in 2018 report and memo</t>
  </si>
  <si>
    <t>PACKAGE / PROPOSAL MATRIX</t>
  </si>
  <si>
    <t xml:space="preserve">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
</t>
  </si>
  <si>
    <t>ATWACC = 8.2%</t>
  </si>
  <si>
    <t xml:space="preserve">Update CONE values for 22/23 BRA
($/MW-year): 
(MM in VOM)
CONE Area 1: $108,000
CONE Area 2: $109,700
CONE Area 3: $105,500
CONE Area 4: $105,500
</t>
  </si>
  <si>
    <t>Economic Life</t>
  </si>
  <si>
    <t>20 Years</t>
  </si>
  <si>
    <t>Brattle Recommendations (2022)</t>
  </si>
  <si>
    <t>Current method does not include a 10% adder</t>
  </si>
  <si>
    <t>Point a) quantity = IRM - 1.2%, price = greater (CONE or 1.5*Net CONE)
Point b) quantity = IRM + 1.9%, price = 0.75*Net CONE 
Point c) quantity = IRM + 7.8%, price = 0</t>
  </si>
  <si>
    <t xml:space="preserve">Status Quo </t>
  </si>
  <si>
    <t xml:space="preserve">For CC, a composite BLS Index of the BLS Quarterly Census of Employment and Wages for Utility System Construction (weighted 40%), the BLS Producer Price Index for Construction Materials and Components (weighted 45%), and the BLS Producer Price Index Turbines and Turbine Generator Sets (weighted 15%).
</t>
  </si>
  <si>
    <t>Adopt Brattle Recommendation</t>
  </si>
  <si>
    <t>Brattle Updated CT Values (2022)</t>
  </si>
  <si>
    <r>
      <t xml:space="preserve">For CT, a composite BLS Index of the BLS Quarterly Census of Employment and Wages for Utility System Construction (weighted </t>
    </r>
    <r>
      <rPr>
        <sz val="10"/>
        <rFont val="Arial"/>
        <family val="2"/>
      </rPr>
      <t>30%</t>
    </r>
    <r>
      <rPr>
        <sz val="10"/>
        <color theme="1"/>
        <rFont val="Arial"/>
        <family val="2"/>
      </rPr>
      <t>), the BLS Producer Price Index for Construction Materials and Components (weighted</t>
    </r>
    <r>
      <rPr>
        <sz val="10"/>
        <color indexed="10"/>
        <rFont val="Arial"/>
        <family val="2"/>
      </rPr>
      <t xml:space="preserve"> </t>
    </r>
    <r>
      <rPr>
        <sz val="10"/>
        <rFont val="Arial"/>
        <family val="2"/>
      </rPr>
      <t>45%</t>
    </r>
    <r>
      <rPr>
        <sz val="10"/>
        <color theme="1"/>
        <rFont val="Arial"/>
        <family val="2"/>
      </rPr>
      <t xml:space="preserve">), and the BLS Producer Price Index Turbines and Turbine Generator Sets (weighted </t>
    </r>
    <r>
      <rPr>
        <sz val="10"/>
        <rFont val="Arial"/>
        <family val="2"/>
      </rPr>
      <t>25%</t>
    </r>
    <r>
      <rPr>
        <sz val="10"/>
        <color theme="1"/>
        <rFont val="Arial"/>
        <family val="2"/>
      </rPr>
      <t xml:space="preserve">).
</t>
    </r>
  </si>
  <si>
    <t xml:space="preserve">Companies publically available in 2022 report </t>
  </si>
  <si>
    <t>Status Quo (Current Tariff Values)</t>
  </si>
  <si>
    <r>
      <t xml:space="preserve">Combined Cycle - GE 7HA.02(CT), ST F-A650(ST):
• Configuration: Double Train 1x1 Single Shaft
• Net Summer ICAP(without Duct Firing): </t>
    </r>
    <r>
      <rPr>
        <sz val="10"/>
        <rFont val="Arial"/>
        <family val="2"/>
      </rPr>
      <t>1,030</t>
    </r>
    <r>
      <rPr>
        <sz val="10"/>
        <color indexed="10"/>
        <rFont val="Arial"/>
        <family val="2"/>
      </rPr>
      <t xml:space="preserve"> </t>
    </r>
    <r>
      <rPr>
        <sz val="10"/>
        <rFont val="Arial"/>
        <family val="2"/>
      </rPr>
      <t>MW</t>
    </r>
    <r>
      <rPr>
        <sz val="10"/>
        <color theme="1"/>
        <rFont val="Arial"/>
        <family val="2"/>
      </rPr>
      <t xml:space="preserve">
• Net Summer ICAP (with Duct Firing): </t>
    </r>
    <r>
      <rPr>
        <sz val="10"/>
        <rFont val="Arial"/>
        <family val="2"/>
      </rPr>
      <t>1,156 MW</t>
    </r>
    <r>
      <rPr>
        <sz val="10"/>
        <color theme="1"/>
        <rFont val="Arial"/>
        <family val="2"/>
      </rPr>
      <t xml:space="preserve">
</t>
    </r>
    <r>
      <rPr>
        <sz val="10"/>
        <rFont val="Arial"/>
        <family val="2"/>
      </rPr>
      <t>• Power Augmentation: evaporative cooling</t>
    </r>
    <r>
      <rPr>
        <sz val="10"/>
        <color theme="1"/>
        <rFont val="Arial"/>
        <family val="2"/>
      </rPr>
      <t xml:space="preserve">
</t>
    </r>
    <r>
      <rPr>
        <sz val="10"/>
        <rFont val="Arial"/>
        <family val="2"/>
      </rPr>
      <t>• Cooling System: dry air cooled</t>
    </r>
    <r>
      <rPr>
        <sz val="10"/>
        <color theme="1"/>
        <rFont val="Arial"/>
        <family val="2"/>
      </rPr>
      <t xml:space="preserve">
• Environmental Controls: selective catalytic reduction (SCR) technology in all CONE areas 
• firm gas transportation in all CONE areas
• heat rate @ </t>
    </r>
    <r>
      <rPr>
        <sz val="10"/>
        <color indexed="10"/>
        <rFont val="Arial"/>
        <family val="2"/>
      </rPr>
      <t xml:space="preserve"> </t>
    </r>
    <r>
      <rPr>
        <sz val="10"/>
        <rFont val="Arial"/>
        <family val="2"/>
      </rPr>
      <t>6,369</t>
    </r>
    <r>
      <rPr>
        <sz val="10"/>
        <color indexed="10"/>
        <rFont val="Arial"/>
        <family val="2"/>
      </rPr>
      <t xml:space="preserve"> </t>
    </r>
    <r>
      <rPr>
        <sz val="10"/>
        <color theme="1"/>
        <rFont val="Arial"/>
        <family val="2"/>
      </rPr>
      <t xml:space="preserve">Btu/kWh without duct firing
• heat rate @  </t>
    </r>
    <r>
      <rPr>
        <sz val="10"/>
        <rFont val="Arial"/>
        <family val="2"/>
      </rPr>
      <t>6,604</t>
    </r>
    <r>
      <rPr>
        <sz val="10"/>
        <color theme="1"/>
        <rFont val="Arial"/>
        <family val="2"/>
      </rPr>
      <t xml:space="preserve"> Btu/kWh with duct firing
• variable O&amp;M @ </t>
    </r>
    <r>
      <rPr>
        <sz val="10"/>
        <rFont val="Arial"/>
        <family val="2"/>
      </rPr>
      <t>$2.10/MWh</t>
    </r>
    <r>
      <rPr>
        <sz val="10"/>
        <color theme="1"/>
        <rFont val="Arial"/>
        <family val="2"/>
      </rPr>
      <t xml:space="preserve">
</t>
    </r>
  </si>
  <si>
    <t xml:space="preserve">Just for the 2027/2028 BRA, apply an additional gross up of 1.017 for CT and 1.021 for CC to account for declining bonus depreciation schedule.  No further gross up for subsequent auctions. </t>
  </si>
  <si>
    <t xml:space="preserve">Combustion Turbine (CT) GE Frame 7HA:
• Configuration: single unit 
• Net Summer ICAP: 320 MW
• Power Augmentation: evaporative cooling
• Environmental Controls: selective catalytic reduction (SCR) technology in all CONE areas 
• dual fuel capability in all CONE areas
• heat rate @ 9,134 Btu/kWh
• variable O&amp;M @ $6.93/MWh
</t>
  </si>
  <si>
    <r>
      <t xml:space="preserve">Update CONE values for 26/27 BRA
(MM in VOM)
($/MW-year ICAP): 
</t>
    </r>
    <r>
      <rPr>
        <sz val="10"/>
        <rFont val="Arial"/>
        <family val="2"/>
      </rPr>
      <t>CONE Area 1: $136,100
CONE Area 2: $141,700
CONE Area 3: $146,600
CONE Area 4: $143,000
($/MW-day UCAP)
CONE Area 1: $392
CONE Area 2: $408
CONE Area 3: $409
CONE Area 4: $400</t>
    </r>
  </si>
  <si>
    <r>
      <t xml:space="preserve">Combustion Turbine (CT) GE Frame 7HA:
• Configuration: single unit 
• Net Summer ICAP: 357 MW 
• Power Augmentation: evaporative cooling
• Environmental Controls: selective catalytic reduction (SCR) technology in all CONE areas 
• </t>
    </r>
    <r>
      <rPr>
        <sz val="10"/>
        <rFont val="Arial"/>
        <family val="2"/>
      </rPr>
      <t>firm gas transportation in all CONE areas</t>
    </r>
    <r>
      <rPr>
        <sz val="10"/>
        <color theme="1"/>
        <rFont val="Arial"/>
        <family val="2"/>
      </rPr>
      <t xml:space="preserve">
• heat rate @ 9,313 Btu/kWh
• variable O&amp;M @ $1.19/MWh
</t>
    </r>
  </si>
  <si>
    <t>Regulation</t>
  </si>
  <si>
    <t>Energy</t>
  </si>
  <si>
    <t>Reactive Service</t>
  </si>
  <si>
    <t xml:space="preserve">Input prior 3 calendar years of LMP </t>
  </si>
  <si>
    <t xml:space="preserve">Remove Regulation from Projected EAS Dispatch.  </t>
  </si>
  <si>
    <t>Sync &amp; Non-sync Reserves</t>
  </si>
  <si>
    <t xml:space="preserve">Inputs historical hourly sync and non-sync reserve prices scaled by forward energy prices. Caculate revenues using Projected EAS Dispatch. </t>
  </si>
  <si>
    <t>Static Reactive Service revenue</t>
  </si>
  <si>
    <t>Natural Gas Prices</t>
  </si>
  <si>
    <t>Input prior 3 calendar years of gas prices, using the following zone to hub mappings:
APS - Dominion-South
DUQ - Tetco M3
PENELEC - Dominion-South
PEPCO - Transco-Z5 Dlv
PPL - Tetco M3
PSEG - Transco Z6 (NY)
AE - Transco Z6 (non-NY)
DPL - Transco Z6 (non-NY)
BGE - Transco Z6 (non-NY)
RECO - Transco-Z6 (NY)
MetEd - Tetco M3
PECO - Tetco M3
JCPL - Transco Z6 (non-NY)
DOM - Transco-Z5 Dlv
AEP - Columbia Appalachia TCO
ATSI - Mich Con
EKPC - Tenn LA 500 Leg
DAY - Mich Con
DEOK - Mich Con
COMED - Chicago Citygates</t>
  </si>
  <si>
    <t>Input prior 3 calendar years of gas prices scaled using forwards. 
Status Quo zone to hub mappings, with exception of EKPC to switch to Michcon</t>
  </si>
  <si>
    <t>CT- 10% uncertainty adder natural gas cost for CTs</t>
  </si>
  <si>
    <t xml:space="preserve">Input prior 3 calendar years of LMP scaled using forward  LMPs for the Delivery Year. Caculate revenues using Projected EAS Dispatch. </t>
  </si>
  <si>
    <t xml:space="preserve">Fixed O&amp;M Escalation </t>
  </si>
  <si>
    <r>
      <t xml:space="preserve">Update CONE values for 26/27 BRA
(MM in VOM)
($/MW-year ICAP): 
</t>
    </r>
    <r>
      <rPr>
        <sz val="10"/>
        <rFont val="Arial"/>
        <family val="2"/>
      </rPr>
      <t>CONE Area 1: $182,700
CONE Area 2: $178,700
CONE Area 3: $183,100
CONE Area 4: $184,500
($/MW-day UCAP)
CONE Area 1: $517
CONE Area 2: $506
CONE Area 3: $516
CONE Area 4: $517</t>
    </r>
  </si>
  <si>
    <t>*****No New Interested Identified in 2018</t>
  </si>
  <si>
    <t>Newly identified interests as of May 20, 2022</t>
  </si>
  <si>
    <t>Forward looking EAS using simulated dispatch at cost-based offers, no 10 percent adder, using PLS parameters.</t>
  </si>
  <si>
    <t>Forward energy and gas prices. Basis differentials per three years history.</t>
  </si>
  <si>
    <t>Net CONE for RTO is the lowest zonal Net CONE.</t>
  </si>
  <si>
    <t>Update CONE values for 26/27 BRA
(non firm gas, MM in Gross CONE)
($/MW-year ICAP): 
CONE Area 1: $173,743
CONE Area 2: $165,602
CONE Area 3: $164,469
CONE Area 4: $160,969
Update CONE values for 26/27 BRA
(firm gas, MM in Gross CONE)
($/MW-year ICAP): 
CONE Area 1: $181,779
CONE Area 2: $177,390
CONE Area 3: $179,334
CONE Area 4: $170,325</t>
  </si>
  <si>
    <t>none</t>
  </si>
  <si>
    <t>Currently included $3,350/MW-Yr of reactive capability revenue from the 2020 SOM. Should be updated to $2,648/MW-Yr
Reactive revenues should be excluded. Reactive should be part of the capacity market.</t>
  </si>
  <si>
    <t>Forward energy and gas prices. Basis differentials per three years history.
Pipeline mapping (see slides)</t>
  </si>
  <si>
    <t>Net CONE for each LDA is the lowest zonal Net CONE.</t>
  </si>
  <si>
    <t>2.0% escalation</t>
  </si>
  <si>
    <t xml:space="preserve">IMM only calculated Gross CONE for the 2026/2027 capacity year. </t>
  </si>
  <si>
    <t>No peer group consideration.</t>
  </si>
  <si>
    <t>Competitive capacity market outcomes</t>
  </si>
  <si>
    <t>VRR curve - should be designed as to not overprocure or overpay for capacity</t>
  </si>
  <si>
    <t xml:space="preserve">Ensuring that the VRR curve reflects dynamic changes we may see over time with the capacity market, not just a one year snapshot. Not assuming that no changes could be made after the BRA. </t>
  </si>
  <si>
    <t>VRR process should allow curve inputs to change within 4 year period if underlying conditions of market change</t>
  </si>
  <si>
    <t>Emissions allowance cost</t>
  </si>
  <si>
    <t>Current historical approach includes NOx and SO2 allowance costs</t>
  </si>
  <si>
    <t>EAS Offset Methodology 
Historical or Forward - note whether details below reference historical or forward</t>
  </si>
  <si>
    <t>Historical</t>
  </si>
  <si>
    <t>Forward</t>
  </si>
  <si>
    <t>CO2 allowances should only be applied in states with RGGI</t>
  </si>
  <si>
    <t>NOx and SO2 allowance costs for all zone escalated to forward delivery year, and CO2 allowance costs for delivery year for zones in RGGI states</t>
  </si>
  <si>
    <t>Brattle Recommendation, but for:
• potential for firm gas transportation
• Short Run Marginal Cost (water, sewer, chemicals, lubricants) @ $0.62/MWh</t>
  </si>
  <si>
    <r>
      <t xml:space="preserve">Lowest </t>
    </r>
    <r>
      <rPr>
        <sz val="10"/>
        <rFont val="Arial Narrow"/>
        <family val="2"/>
      </rPr>
      <t>CONE Area Gross CONE</t>
    </r>
  </si>
  <si>
    <t>Cost Adder for Net Energy &amp; Ancillary Services Offset</t>
  </si>
  <si>
    <t xml:space="preserve">CC - Status Quo
</t>
  </si>
  <si>
    <t>Point a) quantity = Reliability Requirement (RR) - 1% (currently equivalent to IRM - 1.1%), price = greater (CONE or 1.75*Net CONE)
Point b) quantity = RR + 1.5% (currently equivalent to IRM + 1.7%), price = 0.75*Net CONE 
Point c) quantity = RR + 4.5% (currently equivalent to IRM + 5.2%), price = 0</t>
  </si>
  <si>
    <t>6a</t>
  </si>
  <si>
    <t>6b</t>
  </si>
  <si>
    <t>6c</t>
  </si>
  <si>
    <t>6d</t>
  </si>
  <si>
    <t>6e</t>
  </si>
  <si>
    <t>Forward-looking inputs (additional details below)</t>
  </si>
  <si>
    <t>Historical-looking inputs (additional details below)</t>
  </si>
  <si>
    <t>14a</t>
  </si>
  <si>
    <t>14b</t>
  </si>
  <si>
    <t>14c</t>
  </si>
  <si>
    <t>14d</t>
  </si>
  <si>
    <t>14e</t>
  </si>
  <si>
    <t>14f</t>
  </si>
  <si>
    <t>14g</t>
  </si>
  <si>
    <t>Point a) quantity = IRM - 1.2%, price = greater (CONE or 1.5*Net CONE)
Point b) quantity = IRM + 0.95%, price = 0.75*Net CONE 
Point c) quantity = IRM + 3.9%, price = 0</t>
  </si>
  <si>
    <t>(same formula as IMM proposed curve shape for the system)</t>
  </si>
  <si>
    <t xml:space="preserve">Simulation Method for calculating Net Energy Revenues for the Reference Resource </t>
  </si>
  <si>
    <t>Net Energy and Ancillary Services Revenue Offset Input Data Time Horizon</t>
  </si>
  <si>
    <t>Peak-Hour Dispatch Method: For CT, Peak-Hour Dispatch: Economic commitment of Reference Resource considered for four distinct blocks of four hours of continuous output for each block, for the 16-hour peak-hour period, beginning with hour ending 0800 EPT through to the hour ending 2300 EPT of each day</t>
  </si>
  <si>
    <t xml:space="preserve">Determine Net EAS for Reference Resource using Peak-Hour Dispatch Method against historical-looking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</si>
  <si>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Peak-Hour Dispatch against historical-looking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</si>
  <si>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Lowest CONE Area Gross CONE</t>
  </si>
  <si>
    <t xml:space="preserve">Combined Cycle - GE 7HA.02(CT), ST F-A650(ST):
• Configuration: Double Train 1x1 Single Shaft
• Net Summer ICAP(without Duct Firing): 1,030 MW
• Net Summer ICAP (with Duct Firing): 1,156 MW
• Power Augmentation: evaporative cooling
• Cooling System: dry air cooled
• Environmental Controls: selective catalytic reduction (SCR) technology in all CONE areas 
• firm gas transportation in all CONE areas
• heat rate @  6,369 Btu/kWh without duct firing
• heat rate @  6,604 Btu/kWh with duct firing
• variable O&amp;M @ $2.10/MWh
</t>
  </si>
  <si>
    <t>Update CONE values for 26/27 BRA
(MM in VOM)
($/MW-year ICAP): 
CONE Area 1: $182,700
CONE Area 2: $178,700
CONE Area 3: $183,100
CONE Area 4: $184,500
($/MW-day UCAP)
CONE Area 1: $517
CONE Area 2: $506
CONE Area 3: $516
CONE Area 4: $517</t>
  </si>
  <si>
    <t>Optimized Method: Projected EAS Dispatch, defined as simulated dispatch with the objective of committing and dispatching a resource for the purpose of maximizing its net energy and ancillary services revenues, subject to operating parameters and cost of the resource</t>
  </si>
  <si>
    <t xml:space="preserve">Determine Net EAS for Reference Resource using Projected EAS Dispatch against forward-looking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</si>
  <si>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Projected EAS Dispatch against forward-looking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</si>
  <si>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 xml:space="preserve">Same as Package A </t>
  </si>
  <si>
    <t>Same as Package A</t>
  </si>
  <si>
    <t xml:space="preserve">Brattle Values for CT:
For CT, a composite BLS Index of the BLS Quarterly Census of Employment and Wages for Utility System Construction (weighted 30%), the BLS Producer Price Index for Construction Materials and Components (weighted 45%), and the BLS Producer Price Index Turbines and Turbine Generator Sets (weighted 25%).
</t>
  </si>
  <si>
    <t>Point a) quantity = Reliability Requirement (RR) - 1% (currently equivalent to IRM - 1.1%), price = greater (Gross CONE or 1.75*Net CONE)
Point b) quantity = RR + 1.5% (currently equivalent to IRM + 1.7%), price = 0.75*Net CONE 
Point c) quantity = RR + 4.5% (currently equivalent to IRM + 5.2%), price = 0</t>
  </si>
  <si>
    <t>Point a) quantity = IRM - 1.2%, price = greater (Gross CONE or 1.5*Net CONE)
Point b) quantity = IRM + 0.95%, price = 0.75*Net CONE 
Point c) quantity = IRM + 3.9%, price = 0</t>
  </si>
  <si>
    <t>Status Quo zone to hub mappings, with exception of EKPC to switch to Michcon</t>
  </si>
  <si>
    <t>Status Quo, but with CO2 allowance costs</t>
  </si>
  <si>
    <r>
      <t xml:space="preserve">Inputs historical hourly sync and non-sync reserve prices scaled by forward energy prices. Caculate revenues using </t>
    </r>
    <r>
      <rPr>
        <strike/>
        <sz val="10"/>
        <color indexed="10"/>
        <rFont val="Arial"/>
        <family val="2"/>
      </rPr>
      <t xml:space="preserve">Projected EAS </t>
    </r>
    <r>
      <rPr>
        <sz val="10"/>
        <color indexed="10"/>
        <rFont val="Arial"/>
        <family val="2"/>
      </rPr>
      <t xml:space="preserve"> simulated </t>
    </r>
    <r>
      <rPr>
        <strike/>
        <sz val="10"/>
        <color indexed="10"/>
        <rFont val="Arial"/>
        <family val="2"/>
      </rPr>
      <t>D</t>
    </r>
    <r>
      <rPr>
        <sz val="10"/>
        <color indexed="10"/>
        <rFont val="Arial"/>
        <family val="2"/>
      </rPr>
      <t>d</t>
    </r>
    <r>
      <rPr>
        <sz val="10"/>
        <color theme="1"/>
        <rFont val="Arial"/>
        <family val="2"/>
      </rPr>
      <t xml:space="preserve">ispatch. </t>
    </r>
  </si>
  <si>
    <t xml:space="preserve">Combustion Turbine (CT) GE Frame 7HA:
• Configuration: single unit 
• Net Summer ICAP: 357 MW 
• Power Augmentation: evaporative cooling
• Environmental Controls: selective catalytic reduction (SCR) technology in all CONE areas 
• firm gas transportation in all CONE areas
• heat rate @ 9,313 Btu/kWh
• variable O&amp;M:
      • $1.19/MWh
      • $21,170/Start
</t>
  </si>
  <si>
    <t>Brattle Values for CT:
Update CONE values for 26/27 BRA
(MM in VOM)
($/MW-year ICAP): 
CONE Area 1: $138,000
CONE Area 2: $141,700
CONE Area 3: $147,100
CONE Area 4: $144,000
($/MW-day UCAP)
CONE Area 1: $397
CONE Area 2: $408
CONE Area 3: $411
CONE Area 4: $404</t>
  </si>
  <si>
    <t>Status Quo, with adjustment for states joining RGGI by the delivery year</t>
  </si>
  <si>
    <t>CT- 10% uncertainty adder natural gas cost for CTs (Based on Brattle Recommendation)</t>
  </si>
  <si>
    <t xml:space="preserve">Same as Package A, but with CT as reference resource </t>
  </si>
  <si>
    <t>No Regulation</t>
  </si>
  <si>
    <t>No Sync &amp; Non-sync Reserves</t>
  </si>
  <si>
    <t>Same as Package B</t>
  </si>
  <si>
    <t>Same as Package C</t>
  </si>
  <si>
    <t>Optimized Method: Simulated dispatch with the objective of committing and dispatching a resource for the purpose of maximizing its net energy and ancillary services revenues, subject to operating parameters and cost of the resource</t>
  </si>
  <si>
    <t xml:space="preserve">Determine Net EAS for Reference Resource using dispatch against forward-looking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</si>
  <si>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optimized dispatch against forward-looking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</si>
  <si>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r>
      <rPr>
        <sz val="10"/>
        <rFont val="Arial"/>
        <family val="2"/>
      </rPr>
      <t>Same as Package A</t>
    </r>
    <r>
      <rPr>
        <sz val="10"/>
        <color theme="1"/>
        <rFont val="Arial"/>
        <family val="2"/>
      </rPr>
      <t>, but for:</t>
    </r>
    <r>
      <rPr>
        <sz val="10"/>
        <color theme="1"/>
        <rFont val="Arial"/>
        <family val="2"/>
      </rPr>
      <t xml:space="preserve">
• Short Run Marginal Cost (water, sewer, chemicals, lubricants) @ $0.62/MWh</t>
    </r>
  </si>
  <si>
    <t xml:space="preserve">Determine Net EAS for Reference Resource using optimized dispatch against historic hourly PJM RTO LMPs. 
Determine Net CONE for the RTO by subtracting the calculated Net EAS from the RTO-wide Gross CONE. </t>
  </si>
  <si>
    <t>Determine Net EAS for Reference Resource assumed to be constructed in each zone using optimized dispatch against historic zonal LMPs. Determine Net CONE for each zone by subtracting the Net EAS determined for each zone from the Gross CONE of the zone.
For zonal or sub-zonal LDA, use the Net CONE determined for that zone. 
For multi-zone LDA, determine the Net CONE as average Net CONE of the zones comprising the LDA.</t>
  </si>
  <si>
    <t>Currently included $3,350/MW-Yr of reactive capability revenue from the 2020 SOM. Should be updated to $2,648/MW-Yr
Leave option to exclude reactive revenues when a decision is made.</t>
  </si>
  <si>
    <t>Point a) quantity = Reliability Requirement (RR) - 1% (currently equivalent to IRM - 1.1%), price = greater (Gross CONE or 1.75*Net CONE)
Point b) status quo (currently equivalent to IRM + 1.9%), price = 0.75*Net CONE 
Point c) status quo (currently equivalent to IRM + 7.8%), price = 0</t>
  </si>
  <si>
    <t xml:space="preserve">IMM only calculated Gross CONE for the 2026/2027 capacity year.  Bonus depreciation applies. For future years, bonus depreciation applied per tax laws.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</si>
</sst>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0.000"/>
    <numFmt numFmtId="171" formatCode="0.0"/>
    <numFmt numFmtId="172" formatCode="0.0%"/>
  </numFmts>
  <fonts count="8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indexed="10"/>
      <name val="Arial"/>
      <family val="2"/>
    </font>
    <font>
      <sz val="10"/>
      <color indexed="9"/>
      <name val="Arial"/>
      <family val="2"/>
    </font>
    <font>
      <b/>
      <sz val="10"/>
      <color indexed="9"/>
      <name val="Arial"/>
      <family val="2"/>
    </font>
    <font>
      <strike/>
      <sz val="10"/>
      <name val="Cambria"/>
      <family val="1"/>
    </font>
    <font>
      <sz val="9"/>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sz val="10"/>
      <color indexed="10"/>
      <name val="Arial Narrow"/>
      <family val="2"/>
    </font>
    <font>
      <b/>
      <sz val="10"/>
      <color indexed="10"/>
      <name val="Arial"/>
      <family val="2"/>
    </font>
    <font>
      <sz val="12"/>
      <color indexed="8"/>
      <name val="Arial"/>
      <family val="2"/>
    </font>
    <font>
      <strike/>
      <sz val="10"/>
      <color indexed="10"/>
      <name val="Cambria"/>
      <family val="1"/>
    </font>
    <font>
      <sz val="10"/>
      <color indexed="36"/>
      <name val="Arial Narrow"/>
      <family val="2"/>
    </font>
    <font>
      <sz val="10"/>
      <color indexed="36"/>
      <name val="Arial"/>
      <family val="2"/>
    </font>
    <font>
      <b/>
      <sz val="1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sz val="10"/>
      <color rgb="FFFF0000"/>
      <name val="Arial Narrow"/>
      <family val="2"/>
    </font>
    <font>
      <b/>
      <sz val="10"/>
      <color rgb="FFFF0000"/>
      <name val="Arial"/>
      <family val="2"/>
    </font>
    <font>
      <sz val="12"/>
      <color theme="1"/>
      <name val="Arial"/>
      <family val="2"/>
    </font>
    <font>
      <strike/>
      <sz val="10"/>
      <color rgb="FFFF0000"/>
      <name val="Cambria"/>
      <family val="1"/>
    </font>
    <font>
      <sz val="10"/>
      <color theme="7" tint="-0.24997000396251678"/>
      <name val="Arial Narrow"/>
      <family val="2"/>
    </font>
    <font>
      <sz val="10"/>
      <color theme="7" tint="-0.24997000396251678"/>
      <name val="Arial"/>
      <family val="2"/>
    </font>
    <font>
      <b/>
      <sz val="18"/>
      <color rgb="FF000000"/>
      <name val="Arial Narrow"/>
      <family val="2"/>
    </font>
    <font>
      <b/>
      <sz val="18"/>
      <color theme="1"/>
      <name val="Arial Narrow"/>
      <family val="2"/>
    </font>
    <font>
      <b/>
      <sz val="12"/>
      <color theme="1"/>
      <name val="Arial Narrow"/>
      <family val="2"/>
    </font>
  </fonts>
  <fills count="50">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47" fillId="26" borderId="0" applyNumberFormat="0" applyBorder="0" applyAlignment="0" applyProtection="0"/>
    <xf numFmtId="0" fontId="12" fillId="26" borderId="0" applyNumberFormat="0" applyBorder="0" applyAlignment="0" applyProtection="0"/>
    <xf numFmtId="0" fontId="47" fillId="27" borderId="0" applyNumberFormat="0" applyBorder="0" applyAlignment="0" applyProtection="0"/>
    <xf numFmtId="0" fontId="12" fillId="27" borderId="0" applyNumberFormat="0" applyBorder="0" applyAlignment="0" applyProtection="0"/>
    <xf numFmtId="0" fontId="47" fillId="28" borderId="0" applyNumberFormat="0" applyBorder="0" applyAlignment="0" applyProtection="0"/>
    <xf numFmtId="0" fontId="12" fillId="28" borderId="0" applyNumberFormat="0" applyBorder="0" applyAlignment="0" applyProtection="0"/>
    <xf numFmtId="0" fontId="47" fillId="29" borderId="0" applyNumberFormat="0" applyBorder="0" applyAlignment="0" applyProtection="0"/>
    <xf numFmtId="0" fontId="12" fillId="29" borderId="0" applyNumberFormat="0" applyBorder="0" applyAlignment="0" applyProtection="0"/>
    <xf numFmtId="0" fontId="47" fillId="30" borderId="0" applyNumberFormat="0" applyBorder="0" applyAlignment="0" applyProtection="0"/>
    <xf numFmtId="0" fontId="12" fillId="30" borderId="0" applyNumberFormat="0" applyBorder="0" applyAlignment="0" applyProtection="0"/>
    <xf numFmtId="0" fontId="47" fillId="31" borderId="0" applyNumberFormat="0" applyBorder="0" applyAlignment="0" applyProtection="0"/>
    <xf numFmtId="0" fontId="12" fillId="31" borderId="0" applyNumberFormat="0" applyBorder="0" applyAlignment="0" applyProtection="0"/>
    <xf numFmtId="0" fontId="47" fillId="32" borderId="0" applyNumberFormat="0" applyBorder="0" applyAlignment="0" applyProtection="0"/>
    <xf numFmtId="0" fontId="12" fillId="32" borderId="0" applyNumberFormat="0" applyBorder="0" applyAlignment="0" applyProtection="0"/>
    <xf numFmtId="0" fontId="47" fillId="33" borderId="0" applyNumberFormat="0" applyBorder="0" applyAlignment="0" applyProtection="0"/>
    <xf numFmtId="0" fontId="12" fillId="33" borderId="0" applyNumberFormat="0" applyBorder="0" applyAlignment="0" applyProtection="0"/>
    <xf numFmtId="0" fontId="47" fillId="34" borderId="0" applyNumberFormat="0" applyBorder="0" applyAlignment="0" applyProtection="0"/>
    <xf numFmtId="0" fontId="12" fillId="34" borderId="0" applyNumberFormat="0" applyBorder="0" applyAlignment="0" applyProtection="0"/>
    <xf numFmtId="0" fontId="47" fillId="35" borderId="0" applyNumberFormat="0" applyBorder="0" applyAlignment="0" applyProtection="0"/>
    <xf numFmtId="0" fontId="12" fillId="35" borderId="0" applyNumberFormat="0" applyBorder="0" applyAlignment="0" applyProtection="0"/>
    <xf numFmtId="0" fontId="47" fillId="36" borderId="0" applyNumberFormat="0" applyBorder="0" applyAlignment="0" applyProtection="0"/>
    <xf numFmtId="0" fontId="12" fillId="36" borderId="0" applyNumberFormat="0" applyBorder="0" applyAlignment="0" applyProtection="0"/>
    <xf numFmtId="0" fontId="47" fillId="37" borderId="0" applyNumberFormat="0" applyBorder="0" applyAlignment="0" applyProtection="0"/>
    <xf numFmtId="0" fontId="12" fillId="3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9" fillId="39" borderId="1" applyNumberFormat="0" applyAlignment="0" applyProtection="0"/>
    <xf numFmtId="0" fontId="49" fillId="39" borderId="1" applyNumberFormat="0" applyAlignment="0" applyProtection="0"/>
    <xf numFmtId="0" fontId="50" fillId="40" borderId="2"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42" borderId="1" applyNumberFormat="0" applyAlignment="0" applyProtection="0"/>
    <xf numFmtId="0" fontId="58" fillId="43" borderId="1" applyNumberFormat="0" applyAlignment="0" applyProtection="0"/>
    <xf numFmtId="0" fontId="59" fillId="0" borderId="7" applyNumberFormat="0" applyFill="0" applyAlignment="0" applyProtection="0"/>
    <xf numFmtId="0" fontId="60" fillId="44" borderId="0" applyNumberFormat="0" applyBorder="0" applyAlignment="0" applyProtection="0"/>
    <xf numFmtId="0" fontId="60" fillId="44" borderId="0" applyNumberFormat="0" applyBorder="0" applyAlignment="0" applyProtection="0"/>
    <xf numFmtId="0" fontId="61" fillId="0" borderId="0">
      <alignment/>
      <protection/>
    </xf>
    <xf numFmtId="0" fontId="29" fillId="0" borderId="0">
      <alignment/>
      <protection/>
    </xf>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62" fillId="39" borderId="9" applyNumberFormat="0" applyAlignment="0" applyProtection="0"/>
    <xf numFmtId="0" fontId="62" fillId="39"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0" fontId="5" fillId="0" borderId="10"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cellStyleXfs>
  <cellXfs count="280">
    <xf numFmtId="0" fontId="0" fillId="0" borderId="0" xfId="0" applyAlignment="1">
      <alignment/>
    </xf>
    <xf numFmtId="0" fontId="66" fillId="0" borderId="0" xfId="0" applyFont="1" applyAlignment="1">
      <alignment/>
    </xf>
    <xf numFmtId="0" fontId="66" fillId="47" borderId="0" xfId="0" applyFont="1" applyFill="1" applyAlignment="1">
      <alignment/>
    </xf>
    <xf numFmtId="0" fontId="66" fillId="47" borderId="11" xfId="0" applyFont="1" applyFill="1" applyBorder="1" applyAlignment="1">
      <alignment/>
    </xf>
    <xf numFmtId="0" fontId="66"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64"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65"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67"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7"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47" borderId="0" xfId="0" applyFont="1" applyFill="1" applyAlignment="1">
      <alignment horizontal="center"/>
    </xf>
    <xf numFmtId="0" fontId="64" fillId="0" borderId="0" xfId="0" applyFont="1" applyAlignment="1">
      <alignment/>
    </xf>
    <xf numFmtId="0" fontId="0" fillId="0" borderId="14" xfId="0" applyBorder="1" applyAlignment="1">
      <alignment/>
    </xf>
    <xf numFmtId="0" fontId="70" fillId="47" borderId="0" xfId="0" applyFont="1" applyFill="1" applyAlignment="1">
      <alignment horizontal="center"/>
    </xf>
    <xf numFmtId="0" fontId="0" fillId="0" borderId="0" xfId="0" applyAlignment="1">
      <alignment/>
    </xf>
    <xf numFmtId="0" fontId="0" fillId="0" borderId="0" xfId="0" applyAlignment="1">
      <alignment/>
    </xf>
    <xf numFmtId="0" fontId="70" fillId="47" borderId="0" xfId="0" applyFont="1" applyFill="1" applyAlignment="1">
      <alignment horizontal="center"/>
    </xf>
    <xf numFmtId="0" fontId="0" fillId="0" borderId="0" xfId="0" applyAlignment="1">
      <alignment/>
    </xf>
    <xf numFmtId="0" fontId="0" fillId="0" borderId="0" xfId="0" applyAlignment="1">
      <alignment/>
    </xf>
    <xf numFmtId="0" fontId="64" fillId="2" borderId="15" xfId="0" applyFont="1" applyFill="1" applyBorder="1" applyAlignment="1">
      <alignment horizontal="center" vertical="center"/>
    </xf>
    <xf numFmtId="0" fontId="64" fillId="0" borderId="14" xfId="0" applyFont="1" applyBorder="1" applyAlignment="1">
      <alignment/>
    </xf>
    <xf numFmtId="0" fontId="64" fillId="0" borderId="14" xfId="0" applyFont="1" applyBorder="1" applyAlignment="1">
      <alignment wrapText="1"/>
    </xf>
    <xf numFmtId="0" fontId="65" fillId="14" borderId="13" xfId="0" applyFont="1" applyFill="1" applyBorder="1" applyAlignment="1">
      <alignment horizontal="left" vertical="center"/>
    </xf>
    <xf numFmtId="0" fontId="65"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65" fillId="47" borderId="13" xfId="0" applyFont="1" applyFill="1" applyBorder="1" applyAlignment="1">
      <alignment horizontal="left" vertical="center" wrapText="1"/>
    </xf>
    <xf numFmtId="0" fontId="65" fillId="47" borderId="13" xfId="0" applyFont="1" applyFill="1" applyBorder="1" applyAlignment="1">
      <alignment horizontal="center" vertical="center" wrapText="1"/>
    </xf>
    <xf numFmtId="0" fontId="64" fillId="2" borderId="14"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66" fillId="0" borderId="0" xfId="0" applyFont="1" applyAlignment="1">
      <alignment vertical="center"/>
    </xf>
    <xf numFmtId="0" fontId="6" fillId="47" borderId="16" xfId="0" applyFont="1" applyFill="1" applyBorder="1" applyAlignment="1">
      <alignment vertical="center"/>
    </xf>
    <xf numFmtId="0" fontId="66" fillId="0" borderId="0" xfId="0" applyFont="1" applyBorder="1" applyAlignment="1">
      <alignment vertical="center"/>
    </xf>
    <xf numFmtId="0" fontId="66" fillId="0" borderId="17" xfId="0" applyFont="1" applyBorder="1" applyAlignment="1">
      <alignment vertical="center"/>
    </xf>
    <xf numFmtId="0" fontId="66" fillId="47" borderId="16" xfId="0" applyFont="1" applyFill="1" applyBorder="1" applyAlignment="1">
      <alignment vertical="center"/>
    </xf>
    <xf numFmtId="0" fontId="71" fillId="47" borderId="16" xfId="0" applyFont="1" applyFill="1" applyBorder="1" applyAlignment="1">
      <alignment vertical="center"/>
    </xf>
    <xf numFmtId="0" fontId="66" fillId="47" borderId="18" xfId="0" applyFont="1" applyFill="1" applyBorder="1" applyAlignment="1">
      <alignment vertical="center"/>
    </xf>
    <xf numFmtId="0" fontId="66" fillId="0" borderId="19" xfId="0" applyFont="1" applyBorder="1" applyAlignment="1">
      <alignment vertical="center"/>
    </xf>
    <xf numFmtId="0" fontId="66" fillId="0" borderId="20"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72" fillId="0" borderId="0" xfId="0" applyFont="1" applyAlignment="1">
      <alignment horizontal="right" vertical="center" wrapText="1"/>
    </xf>
    <xf numFmtId="0" fontId="73" fillId="0" borderId="21" xfId="0" applyFont="1" applyBorder="1" applyAlignment="1">
      <alignment horizontal="center" vertical="center" wrapText="1"/>
    </xf>
    <xf numFmtId="0" fontId="73" fillId="0" borderId="22" xfId="0" applyFont="1" applyBorder="1" applyAlignment="1">
      <alignment vertical="center" wrapText="1"/>
    </xf>
    <xf numFmtId="0" fontId="74" fillId="0" borderId="23" xfId="0" applyFont="1" applyBorder="1" applyAlignment="1">
      <alignment vertical="center" wrapText="1"/>
    </xf>
    <xf numFmtId="0" fontId="75" fillId="0" borderId="0" xfId="0" applyFont="1" applyAlignment="1">
      <alignment/>
    </xf>
    <xf numFmtId="0" fontId="75" fillId="0" borderId="0" xfId="0" applyFont="1" applyAlignment="1">
      <alignment vertical="center"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Border="1" applyAlignment="1">
      <alignment wrapText="1"/>
    </xf>
    <xf numFmtId="0" fontId="74" fillId="0" borderId="25" xfId="0" applyFont="1" applyBorder="1" applyAlignment="1">
      <alignment vertical="center" wrapText="1"/>
    </xf>
    <xf numFmtId="0" fontId="76" fillId="0" borderId="25" xfId="0" applyFont="1" applyBorder="1" applyAlignment="1">
      <alignment vertical="center" wrapText="1"/>
    </xf>
    <xf numFmtId="0" fontId="74" fillId="0" borderId="25" xfId="0" applyFont="1" applyBorder="1" applyAlignment="1">
      <alignment vertical="center"/>
    </xf>
    <xf numFmtId="0" fontId="76" fillId="0" borderId="25" xfId="0" applyFont="1" applyBorder="1" applyAlignment="1">
      <alignment vertical="center"/>
    </xf>
    <xf numFmtId="0" fontId="76" fillId="0" borderId="28" xfId="0" applyFont="1" applyBorder="1" applyAlignment="1">
      <alignment vertical="center"/>
    </xf>
    <xf numFmtId="0" fontId="74" fillId="0" borderId="29" xfId="0" applyFont="1" applyBorder="1" applyAlignment="1">
      <alignment vertical="center" wrapText="1"/>
    </xf>
    <xf numFmtId="0" fontId="66"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77" fillId="0" borderId="0" xfId="0" applyFont="1" applyFill="1" applyAlignment="1">
      <alignment/>
    </xf>
    <xf numFmtId="0" fontId="66" fillId="0" borderId="0" xfId="0" applyFont="1" applyAlignment="1">
      <alignment horizontal="center" vertical="center" wrapText="1"/>
    </xf>
    <xf numFmtId="0" fontId="66" fillId="0" borderId="0" xfId="0" applyFont="1" applyAlignment="1">
      <alignment vertical="center" wrapText="1"/>
    </xf>
    <xf numFmtId="0" fontId="66" fillId="0" borderId="0" xfId="0" applyFont="1" applyAlignment="1">
      <alignment vertical="top"/>
    </xf>
    <xf numFmtId="0" fontId="0" fillId="0" borderId="0" xfId="0" applyAlignment="1">
      <alignment/>
    </xf>
    <xf numFmtId="0" fontId="0" fillId="0" borderId="30" xfId="0" applyFont="1" applyBorder="1" applyAlignment="1">
      <alignment horizontal="center"/>
    </xf>
    <xf numFmtId="0" fontId="0" fillId="0" borderId="26" xfId="0" applyFont="1" applyBorder="1" applyAlignment="1">
      <alignment horizontal="center"/>
    </xf>
    <xf numFmtId="0" fontId="76" fillId="0" borderId="31" xfId="0" applyFont="1" applyBorder="1" applyAlignment="1">
      <alignment horizontal="center" vertical="center"/>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72" fillId="0" borderId="32" xfId="0" applyFont="1" applyBorder="1" applyAlignment="1">
      <alignment horizontal="center" vertical="center" wrapText="1"/>
    </xf>
    <xf numFmtId="0" fontId="0" fillId="0" borderId="31" xfId="0" applyFont="1" applyBorder="1" applyAlignment="1">
      <alignment horizontal="center"/>
    </xf>
    <xf numFmtId="0" fontId="0" fillId="0" borderId="26" xfId="0" applyFont="1" applyFill="1" applyBorder="1" applyAlignment="1">
      <alignment horizontal="center"/>
    </xf>
    <xf numFmtId="0" fontId="0" fillId="0" borderId="0" xfId="0" applyFont="1" applyAlignment="1">
      <alignment vertical="center"/>
    </xf>
    <xf numFmtId="0" fontId="0" fillId="0" borderId="0" xfId="0" applyAlignment="1">
      <alignment/>
    </xf>
    <xf numFmtId="9" fontId="66" fillId="0" borderId="0" xfId="0" applyNumberFormat="1" applyFont="1" applyAlignment="1">
      <alignment horizontal="left" vertical="top" wrapText="1"/>
    </xf>
    <xf numFmtId="9" fontId="66" fillId="0" borderId="0" xfId="0" applyNumberFormat="1" applyFont="1" applyAlignment="1">
      <alignment horizontal="left" vertical="top"/>
    </xf>
    <xf numFmtId="0" fontId="78" fillId="0" borderId="0" xfId="0" applyFont="1" applyAlignment="1">
      <alignment vertical="top" wrapText="1"/>
    </xf>
    <xf numFmtId="0" fontId="0" fillId="0" borderId="0" xfId="0" applyFont="1" applyAlignment="1">
      <alignment vertical="center"/>
    </xf>
    <xf numFmtId="0" fontId="0" fillId="2" borderId="0" xfId="0" applyFont="1" applyFill="1" applyAlignment="1">
      <alignment wrapText="1"/>
    </xf>
    <xf numFmtId="0" fontId="0" fillId="2" borderId="0" xfId="0" applyFont="1" applyFill="1" applyAlignment="1">
      <alignment vertical="center" wrapText="1"/>
    </xf>
    <xf numFmtId="0" fontId="0" fillId="14" borderId="0" xfId="0" applyFont="1" applyFill="1" applyAlignment="1">
      <alignment vertical="center" wrapText="1"/>
    </xf>
    <xf numFmtId="0" fontId="64" fillId="0" borderId="0" xfId="0" applyFont="1" applyAlignment="1">
      <alignment horizontal="center" vertical="center" wrapText="1"/>
    </xf>
    <xf numFmtId="0" fontId="0" fillId="0" borderId="0" xfId="0" applyFont="1" applyAlignment="1">
      <alignment vertical="top"/>
    </xf>
    <xf numFmtId="0" fontId="0" fillId="0" borderId="0" xfId="0" applyFont="1" applyFill="1" applyAlignment="1">
      <alignment vertical="center" wrapText="1"/>
    </xf>
    <xf numFmtId="0" fontId="0" fillId="0" borderId="0" xfId="0" applyFont="1" applyFill="1" applyAlignment="1">
      <alignment vertical="center"/>
    </xf>
    <xf numFmtId="0" fontId="66"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0" xfId="0" applyFont="1" applyAlignment="1">
      <alignment wrapText="1"/>
    </xf>
    <xf numFmtId="0" fontId="64" fillId="0" borderId="0" xfId="0" applyFont="1" applyBorder="1" applyAlignment="1">
      <alignment vertical="center" wrapText="1"/>
    </xf>
    <xf numFmtId="0" fontId="64" fillId="0" borderId="0" xfId="0" applyFont="1" applyAlignment="1">
      <alignment vertical="center" wrapText="1"/>
    </xf>
    <xf numFmtId="0" fontId="0" fillId="0" borderId="0" xfId="0" applyFont="1" applyAlignment="1">
      <alignment vertical="center"/>
    </xf>
    <xf numFmtId="0" fontId="66" fillId="0" borderId="0" xfId="0" applyFont="1" applyAlignment="1">
      <alignment vertical="top" wrapText="1"/>
    </xf>
    <xf numFmtId="0" fontId="66" fillId="0" borderId="0" xfId="0" applyFont="1" applyAlignment="1">
      <alignment vertical="center" wrapText="1"/>
    </xf>
    <xf numFmtId="0" fontId="66" fillId="0" borderId="0" xfId="0" applyFont="1" applyAlignment="1">
      <alignment vertical="top"/>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center" vertical="center" wrapText="1"/>
    </xf>
    <xf numFmtId="0" fontId="0" fillId="2" borderId="0" xfId="0" applyFont="1" applyFill="1" applyAlignment="1">
      <alignment vertical="center" wrapText="1"/>
    </xf>
    <xf numFmtId="0" fontId="0" fillId="14" borderId="0" xfId="0" applyFont="1" applyFill="1" applyAlignment="1">
      <alignment vertical="center" wrapText="1"/>
    </xf>
    <xf numFmtId="10" fontId="0" fillId="2" borderId="0" xfId="0" applyNumberFormat="1" applyFont="1" applyFill="1" applyAlignment="1">
      <alignment horizontal="left" vertical="center" wrapText="1"/>
    </xf>
    <xf numFmtId="0" fontId="0" fillId="0" borderId="0" xfId="0" applyFont="1" applyAlignment="1">
      <alignment/>
    </xf>
    <xf numFmtId="9" fontId="0" fillId="14" borderId="0" xfId="0" applyNumberFormat="1" applyFont="1" applyFill="1" applyAlignment="1">
      <alignment horizontal="left" vertical="center" wrapText="1"/>
    </xf>
    <xf numFmtId="0" fontId="4" fillId="2" borderId="0" xfId="0" applyFont="1" applyFill="1" applyAlignment="1">
      <alignment vertical="center" wrapText="1"/>
    </xf>
    <xf numFmtId="172" fontId="0" fillId="2" borderId="0" xfId="0" applyNumberFormat="1" applyFont="1" applyFill="1" applyAlignment="1">
      <alignment horizontal="left" vertical="center" wrapText="1"/>
    </xf>
    <xf numFmtId="172" fontId="0" fillId="14" borderId="0" xfId="0" applyNumberFormat="1" applyFont="1" applyFill="1" applyAlignment="1">
      <alignment horizontal="left" vertical="center" wrapText="1"/>
    </xf>
    <xf numFmtId="0" fontId="0" fillId="0" borderId="0" xfId="0" applyFont="1" applyAlignment="1">
      <alignment/>
    </xf>
    <xf numFmtId="0" fontId="79" fillId="0" borderId="0" xfId="0" applyNumberFormat="1" applyFont="1" applyAlignment="1">
      <alignment vertical="center" wrapText="1"/>
    </xf>
    <xf numFmtId="0" fontId="4" fillId="14" borderId="0" xfId="0" applyFont="1" applyFill="1" applyAlignment="1">
      <alignment vertical="center" wrapText="1"/>
    </xf>
    <xf numFmtId="0" fontId="0" fillId="0" borderId="0" xfId="0" applyFont="1" applyAlignment="1">
      <alignment/>
    </xf>
    <xf numFmtId="0" fontId="64" fillId="0" borderId="0" xfId="0" applyNumberFormat="1" applyFont="1" applyBorder="1" applyAlignment="1">
      <alignment vertical="center" wrapText="1"/>
    </xf>
    <xf numFmtId="0" fontId="0" fillId="2" borderId="0" xfId="0" applyFont="1" applyFill="1" applyAlignment="1">
      <alignment vertical="center" wrapText="1"/>
    </xf>
    <xf numFmtId="0" fontId="0" fillId="14" borderId="0" xfId="0" applyFont="1" applyFill="1" applyAlignment="1">
      <alignment vertical="center" wrapText="1"/>
    </xf>
    <xf numFmtId="0" fontId="0" fillId="0" borderId="0" xfId="0" applyNumberFormat="1" applyFont="1" applyBorder="1" applyAlignment="1">
      <alignment vertical="center" wrapText="1"/>
    </xf>
    <xf numFmtId="0" fontId="0" fillId="0" borderId="0" xfId="0" applyFont="1" applyAlignment="1">
      <alignment/>
    </xf>
    <xf numFmtId="0" fontId="47" fillId="0" borderId="0" xfId="0" applyFont="1" applyAlignment="1">
      <alignment/>
    </xf>
    <xf numFmtId="9" fontId="4" fillId="2" borderId="0" xfId="0" applyNumberFormat="1" applyFont="1" applyFill="1" applyAlignment="1">
      <alignment vertical="center" wrapText="1"/>
    </xf>
    <xf numFmtId="10" fontId="0" fillId="14" borderId="0" xfId="0" applyNumberFormat="1" applyFont="1" applyFill="1" applyAlignment="1">
      <alignment horizontal="left" vertical="center" wrapText="1"/>
    </xf>
    <xf numFmtId="0" fontId="0"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vertical="center"/>
    </xf>
    <xf numFmtId="0" fontId="0" fillId="0" borderId="0" xfId="0" applyNumberFormat="1" applyFont="1" applyAlignment="1">
      <alignment vertical="center"/>
    </xf>
    <xf numFmtId="172" fontId="0" fillId="0" borderId="0" xfId="96" applyNumberFormat="1" applyFont="1" applyAlignment="1">
      <alignment vertical="center" wrapText="1"/>
    </xf>
    <xf numFmtId="172" fontId="0" fillId="0" borderId="0" xfId="96" applyNumberFormat="1" applyFont="1" applyAlignment="1">
      <alignment vertical="center"/>
    </xf>
    <xf numFmtId="0" fontId="10" fillId="0" borderId="0" xfId="0" applyFont="1" applyFill="1" applyBorder="1" applyAlignment="1">
      <alignment vertical="top" wrapText="1"/>
    </xf>
    <xf numFmtId="0" fontId="10"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Alignment="1">
      <alignment/>
    </xf>
    <xf numFmtId="0" fontId="80" fillId="0" borderId="0" xfId="0" applyFont="1" applyAlignment="1">
      <alignment/>
    </xf>
    <xf numFmtId="0" fontId="65" fillId="0" borderId="25" xfId="0" applyFont="1" applyBorder="1" applyAlignment="1">
      <alignment wrapText="1"/>
    </xf>
    <xf numFmtId="0" fontId="65" fillId="0" borderId="28" xfId="0" applyFont="1" applyBorder="1" applyAlignment="1">
      <alignment wrapText="1"/>
    </xf>
    <xf numFmtId="0" fontId="65" fillId="0" borderId="0" xfId="0" applyFont="1" applyAlignment="1">
      <alignment wrapText="1"/>
    </xf>
    <xf numFmtId="0" fontId="65" fillId="0" borderId="0" xfId="0" applyFont="1" applyAlignment="1">
      <alignment vertical="center"/>
    </xf>
    <xf numFmtId="9" fontId="65" fillId="0" borderId="0" xfId="0" applyNumberFormat="1" applyFont="1" applyAlignment="1">
      <alignment horizontal="left" vertical="center"/>
    </xf>
    <xf numFmtId="0" fontId="65" fillId="0" borderId="0" xfId="0" applyNumberFormat="1" applyFont="1" applyAlignment="1">
      <alignment vertical="center"/>
    </xf>
    <xf numFmtId="0" fontId="78" fillId="0" borderId="0" xfId="0" applyFont="1" applyFill="1" applyAlignment="1">
      <alignment/>
    </xf>
    <xf numFmtId="0" fontId="78" fillId="0" borderId="0" xfId="0" applyFont="1" applyAlignment="1">
      <alignment/>
    </xf>
    <xf numFmtId="0" fontId="4" fillId="0" borderId="29" xfId="0" applyFont="1" applyBorder="1" applyAlignment="1">
      <alignment wrapText="1"/>
    </xf>
    <xf numFmtId="0" fontId="4" fillId="0" borderId="25" xfId="0" applyFont="1" applyBorder="1" applyAlignment="1">
      <alignment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vertical="center" wrapText="1"/>
    </xf>
    <xf numFmtId="0" fontId="4" fillId="14" borderId="0" xfId="0" applyFont="1" applyFill="1" applyAlignment="1">
      <alignment vertical="center"/>
    </xf>
    <xf numFmtId="0" fontId="4" fillId="0" borderId="0" xfId="0" applyFont="1" applyAlignment="1">
      <alignment vertical="center"/>
    </xf>
    <xf numFmtId="9" fontId="4" fillId="0" borderId="0" xfId="0" applyNumberFormat="1" applyFont="1" applyAlignment="1">
      <alignment horizontal="left" vertical="center" wrapText="1"/>
    </xf>
    <xf numFmtId="0" fontId="0" fillId="0" borderId="0" xfId="0" applyFont="1" applyAlignment="1">
      <alignment/>
    </xf>
    <xf numFmtId="0" fontId="10" fillId="0" borderId="0" xfId="0" applyFont="1" applyFill="1" applyBorder="1" applyAlignment="1">
      <alignment vertical="center" wrapText="1"/>
    </xf>
    <xf numFmtId="0" fontId="81" fillId="0" borderId="0" xfId="0" applyFont="1" applyAlignment="1">
      <alignment vertical="center" wrapText="1"/>
    </xf>
    <xf numFmtId="0" fontId="81" fillId="0" borderId="0" xfId="0" applyFont="1" applyAlignment="1">
      <alignment vertical="center"/>
    </xf>
    <xf numFmtId="0" fontId="81" fillId="0" borderId="0" xfId="0" applyNumberFormat="1" applyFont="1" applyAlignment="1">
      <alignment vertical="center" wrapText="1"/>
    </xf>
    <xf numFmtId="0" fontId="81" fillId="0" borderId="0" xfId="0" applyFont="1" applyFill="1" applyAlignment="1">
      <alignment/>
    </xf>
    <xf numFmtId="0" fontId="81" fillId="0" borderId="0" xfId="0" applyFont="1" applyAlignment="1">
      <alignment/>
    </xf>
    <xf numFmtId="0" fontId="10" fillId="0" borderId="0" xfId="0" applyFont="1" applyAlignment="1">
      <alignment vertical="center" wrapText="1"/>
    </xf>
    <xf numFmtId="0" fontId="10" fillId="0" borderId="0" xfId="0" applyFont="1" applyBorder="1" applyAlignment="1">
      <alignment horizontal="left" vertical="center" wrapText="1"/>
    </xf>
    <xf numFmtId="0" fontId="78" fillId="0" borderId="0" xfId="0" applyFont="1" applyAlignment="1">
      <alignment vertical="center"/>
    </xf>
    <xf numFmtId="0" fontId="65" fillId="0" borderId="0" xfId="0" applyFont="1" applyFill="1" applyAlignment="1">
      <alignment/>
    </xf>
    <xf numFmtId="0" fontId="65" fillId="0" borderId="0" xfId="0" applyFont="1" applyAlignment="1">
      <alignment/>
    </xf>
    <xf numFmtId="0" fontId="10" fillId="0" borderId="0" xfId="0" applyFont="1" applyAlignment="1">
      <alignment vertical="center"/>
    </xf>
    <xf numFmtId="0" fontId="10" fillId="0" borderId="0" xfId="0" applyFont="1" applyAlignment="1">
      <alignment horizontal="left" vertical="center" wrapText="1"/>
    </xf>
    <xf numFmtId="0" fontId="1" fillId="0" borderId="0" xfId="91" applyFont="1" applyAlignment="1">
      <alignment vertical="center"/>
      <protection/>
    </xf>
    <xf numFmtId="0" fontId="1" fillId="0" borderId="0" xfId="91" applyFont="1" applyAlignment="1">
      <alignment vertical="center" wrapText="1"/>
      <protection/>
    </xf>
    <xf numFmtId="0" fontId="6" fillId="0" borderId="0" xfId="91" applyFont="1" applyAlignment="1">
      <alignment vertical="top" wrapText="1"/>
      <protection/>
    </xf>
    <xf numFmtId="0" fontId="10" fillId="0" borderId="0" xfId="91" applyFont="1" applyAlignment="1">
      <alignment vertical="top" wrapText="1"/>
      <protection/>
    </xf>
    <xf numFmtId="0" fontId="6" fillId="0" borderId="0" xfId="91" applyFont="1" applyAlignment="1">
      <alignment vertical="center" wrapText="1"/>
      <protection/>
    </xf>
    <xf numFmtId="0" fontId="6" fillId="0" borderId="0" xfId="91" applyFont="1" applyAlignment="1">
      <alignment vertical="top"/>
      <protection/>
    </xf>
    <xf numFmtId="0" fontId="6" fillId="15" borderId="0" xfId="91" applyFont="1" applyFill="1" applyAlignment="1">
      <alignment vertical="top" wrapText="1"/>
      <protection/>
    </xf>
    <xf numFmtId="10" fontId="1" fillId="3" borderId="0" xfId="91" applyNumberFormat="1" applyFont="1" applyFill="1" applyAlignment="1">
      <alignment horizontal="left" vertical="center" wrapText="1"/>
      <protection/>
    </xf>
    <xf numFmtId="0" fontId="4" fillId="0" borderId="0" xfId="91" applyFont="1" applyAlignment="1">
      <alignment vertical="center" wrapText="1"/>
      <protection/>
    </xf>
    <xf numFmtId="10" fontId="0" fillId="2" borderId="0" xfId="0" applyNumberFormat="1" applyFont="1" applyFill="1" applyAlignment="1">
      <alignment vertical="center" wrapText="1"/>
    </xf>
    <xf numFmtId="0" fontId="64" fillId="0" borderId="0" xfId="0" applyNumberFormat="1" applyFont="1" applyBorder="1" applyAlignment="1">
      <alignment vertical="center" wrapText="1"/>
    </xf>
    <xf numFmtId="0" fontId="10" fillId="0" borderId="0" xfId="91" applyFont="1" applyFill="1" applyBorder="1" applyAlignment="1">
      <alignment vertical="top" wrapText="1"/>
      <protection/>
    </xf>
    <xf numFmtId="0" fontId="4" fillId="0" borderId="0" xfId="91" applyFont="1" applyFill="1" applyBorder="1" applyAlignment="1">
      <alignment vertical="center" wrapText="1"/>
      <protection/>
    </xf>
    <xf numFmtId="0" fontId="4" fillId="0" borderId="0" xfId="91" applyFont="1" applyAlignment="1">
      <alignment horizontal="center" vertical="center" wrapText="1"/>
      <protection/>
    </xf>
    <xf numFmtId="0" fontId="10" fillId="0" borderId="0" xfId="91" applyFont="1" applyAlignment="1">
      <alignment horizontal="center" vertical="center" wrapText="1"/>
      <protection/>
    </xf>
    <xf numFmtId="0" fontId="4" fillId="0" borderId="0" xfId="0" applyFont="1" applyAlignment="1">
      <alignment vertical="top"/>
    </xf>
    <xf numFmtId="172" fontId="4" fillId="2" borderId="0" xfId="96" applyNumberFormat="1" applyFont="1" applyFill="1" applyAlignment="1">
      <alignment horizontal="left" vertical="center" wrapText="1"/>
    </xf>
    <xf numFmtId="9" fontId="65" fillId="2" borderId="0" xfId="0" applyNumberFormat="1" applyFont="1" applyFill="1" applyAlignment="1">
      <alignment vertical="center" wrapText="1"/>
    </xf>
    <xf numFmtId="0" fontId="82" fillId="0" borderId="0" xfId="91" applyFont="1" applyAlignment="1">
      <alignment vertical="center" wrapText="1"/>
      <protection/>
    </xf>
    <xf numFmtId="0" fontId="83" fillId="0" borderId="0" xfId="91" applyFont="1" applyAlignment="1">
      <alignment horizontal="left" vertical="center"/>
      <protection/>
    </xf>
    <xf numFmtId="10" fontId="83" fillId="3" borderId="0" xfId="91" applyNumberFormat="1" applyFont="1" applyFill="1" applyAlignment="1">
      <alignment horizontal="left" vertical="center" wrapText="1"/>
      <protection/>
    </xf>
    <xf numFmtId="172" fontId="83" fillId="3" borderId="0" xfId="91" applyNumberFormat="1" applyFont="1" applyFill="1" applyAlignment="1">
      <alignment horizontal="left" vertical="center" wrapText="1"/>
      <protection/>
    </xf>
    <xf numFmtId="0" fontId="83" fillId="3" borderId="0" xfId="91" applyFont="1" applyFill="1" applyAlignment="1">
      <alignment vertical="center" wrapText="1"/>
      <protection/>
    </xf>
    <xf numFmtId="0" fontId="14" fillId="0" borderId="0" xfId="0" applyFont="1" applyAlignment="1">
      <alignment horizontal="center" vertical="center" wrapText="1"/>
    </xf>
    <xf numFmtId="0" fontId="14" fillId="0" borderId="0" xfId="0" applyFont="1" applyFill="1" applyBorder="1" applyAlignment="1">
      <alignment vertical="center" wrapText="1"/>
    </xf>
    <xf numFmtId="0" fontId="14" fillId="0" borderId="0" xfId="0" applyFont="1" applyAlignment="1">
      <alignment vertical="center" wrapText="1"/>
    </xf>
    <xf numFmtId="0" fontId="14" fillId="14" borderId="0" xfId="0" applyFont="1" applyFill="1" applyAlignment="1">
      <alignment vertical="center"/>
    </xf>
    <xf numFmtId="0" fontId="10" fillId="0" borderId="0" xfId="0" applyFont="1" applyAlignment="1">
      <alignment vertical="top"/>
    </xf>
    <xf numFmtId="0" fontId="4" fillId="0" borderId="0" xfId="0" applyFont="1" applyAlignment="1">
      <alignment vertical="top" wrapText="1"/>
    </xf>
    <xf numFmtId="0" fontId="14" fillId="0" borderId="0" xfId="91" applyFont="1" applyAlignment="1">
      <alignment vertical="center"/>
      <protection/>
    </xf>
    <xf numFmtId="0" fontId="4" fillId="0" borderId="0" xfId="91" applyFont="1" applyFill="1" applyAlignment="1">
      <alignment vertical="center" wrapText="1"/>
      <protection/>
    </xf>
    <xf numFmtId="0" fontId="15" fillId="0" borderId="0" xfId="0" applyFont="1" applyAlignment="1">
      <alignment horizontal="center" vertical="center" wrapText="1"/>
    </xf>
    <xf numFmtId="0" fontId="4" fillId="0" borderId="0" xfId="0" applyFont="1" applyBorder="1" applyAlignment="1">
      <alignment horizontal="center" vertical="center" wrapText="1"/>
    </xf>
    <xf numFmtId="13" fontId="4" fillId="2" borderId="0" xfId="0" applyNumberFormat="1" applyFont="1" applyFill="1" applyAlignment="1">
      <alignment horizontal="right" vertical="center" wrapText="1"/>
    </xf>
    <xf numFmtId="0" fontId="4" fillId="2" borderId="33" xfId="0" applyFont="1" applyFill="1" applyBorder="1" applyAlignment="1">
      <alignment vertical="center" wrapText="1"/>
    </xf>
    <xf numFmtId="9" fontId="4" fillId="2" borderId="33" xfId="0" applyNumberFormat="1" applyFont="1" applyFill="1" applyBorder="1" applyAlignment="1">
      <alignment vertical="center" wrapText="1"/>
    </xf>
    <xf numFmtId="0" fontId="4" fillId="14" borderId="33" xfId="0" applyFont="1" applyFill="1" applyBorder="1" applyAlignment="1">
      <alignment vertical="center" wrapText="1"/>
    </xf>
    <xf numFmtId="0" fontId="4" fillId="48" borderId="33" xfId="0" applyFont="1" applyFill="1" applyBorder="1" applyAlignment="1">
      <alignment vertical="top" wrapText="1"/>
    </xf>
    <xf numFmtId="0" fontId="4" fillId="47" borderId="34" xfId="0" applyFont="1" applyFill="1" applyBorder="1" applyAlignment="1">
      <alignment vertical="center" wrapText="1"/>
    </xf>
    <xf numFmtId="0" fontId="4" fillId="0" borderId="34" xfId="0" applyFont="1" applyFill="1" applyBorder="1" applyAlignment="1">
      <alignment vertical="center" wrapText="1"/>
    </xf>
    <xf numFmtId="0" fontId="4" fillId="0" borderId="33" xfId="0" applyFont="1" applyFill="1" applyBorder="1" applyAlignment="1">
      <alignment vertical="center" wrapText="1"/>
    </xf>
    <xf numFmtId="0" fontId="4" fillId="0" borderId="33" xfId="0" applyFont="1" applyFill="1" applyBorder="1" applyAlignment="1">
      <alignment vertical="top" wrapText="1"/>
    </xf>
    <xf numFmtId="0" fontId="10" fillId="0" borderId="33" xfId="0" applyFont="1" applyFill="1" applyBorder="1" applyAlignment="1">
      <alignment horizontal="left" vertical="center" wrapText="1"/>
    </xf>
    <xf numFmtId="0" fontId="84" fillId="0" borderId="0" xfId="0" applyFont="1" applyAlignment="1">
      <alignment vertical="center" wrapText="1"/>
    </xf>
    <xf numFmtId="0" fontId="72" fillId="0" borderId="0" xfId="0" applyFont="1" applyAlignment="1">
      <alignment vertical="center" wrapText="1"/>
    </xf>
    <xf numFmtId="0" fontId="72" fillId="0" borderId="35" xfId="0" applyFont="1" applyBorder="1" applyAlignment="1">
      <alignment vertical="center" wrapText="1"/>
    </xf>
    <xf numFmtId="0" fontId="85" fillId="0" borderId="0" xfId="0" applyFont="1" applyAlignment="1">
      <alignment vertical="center"/>
    </xf>
    <xf numFmtId="0" fontId="76" fillId="0" borderId="0" xfId="0" applyFont="1" applyAlignment="1">
      <alignment vertical="center"/>
    </xf>
    <xf numFmtId="0" fontId="76" fillId="0" borderId="0" xfId="0" applyFont="1" applyBorder="1" applyAlignment="1">
      <alignment vertical="center"/>
    </xf>
    <xf numFmtId="0" fontId="86" fillId="0" borderId="36" xfId="0" applyFont="1" applyBorder="1" applyAlignment="1">
      <alignment horizontal="center" vertical="center"/>
    </xf>
    <xf numFmtId="0" fontId="86" fillId="0" borderId="37" xfId="0" applyFont="1" applyBorder="1" applyAlignment="1">
      <alignment horizontal="center" vertical="center"/>
    </xf>
    <xf numFmtId="0" fontId="86" fillId="0" borderId="36" xfId="0" applyFont="1" applyBorder="1" applyAlignment="1">
      <alignment vertical="center" wrapText="1"/>
    </xf>
    <xf numFmtId="0" fontId="86" fillId="0" borderId="37" xfId="0" applyFont="1" applyBorder="1" applyAlignment="1">
      <alignment vertical="center" wrapText="1"/>
    </xf>
    <xf numFmtId="0" fontId="86" fillId="0" borderId="30" xfId="0" applyFont="1" applyBorder="1" applyAlignment="1">
      <alignment horizontal="center" vertical="center"/>
    </xf>
    <xf numFmtId="0" fontId="86" fillId="0" borderId="27" xfId="0" applyFont="1" applyBorder="1" applyAlignment="1">
      <alignment horizontal="center" vertical="center"/>
    </xf>
    <xf numFmtId="0" fontId="86" fillId="0" borderId="24" xfId="0" applyFont="1" applyBorder="1" applyAlignment="1">
      <alignment vertical="center" wrapText="1"/>
    </xf>
    <xf numFmtId="0" fontId="86" fillId="0" borderId="28" xfId="0" applyFont="1" applyBorder="1" applyAlignment="1">
      <alignment vertical="center" wrapText="1"/>
    </xf>
    <xf numFmtId="0" fontId="68" fillId="0" borderId="0" xfId="0" applyFont="1" applyFill="1" applyAlignment="1">
      <alignment horizontal="center" vertical="top"/>
    </xf>
    <xf numFmtId="0" fontId="69" fillId="47" borderId="0" xfId="0" applyFont="1" applyFill="1" applyAlignment="1">
      <alignment horizontal="center"/>
    </xf>
    <xf numFmtId="0" fontId="70" fillId="47" borderId="0" xfId="0" applyFont="1" applyFill="1" applyAlignment="1">
      <alignment horizontal="center"/>
    </xf>
    <xf numFmtId="0" fontId="68" fillId="0" borderId="0" xfId="0" applyFont="1" applyFill="1" applyAlignment="1">
      <alignment horizontal="center" vertical="center"/>
    </xf>
    <xf numFmtId="0" fontId="0" fillId="0" borderId="0" xfId="0" applyAlignment="1">
      <alignment vertical="center"/>
    </xf>
    <xf numFmtId="0" fontId="69" fillId="47" borderId="0" xfId="0" applyFont="1" applyFill="1" applyAlignment="1">
      <alignment horizontal="center" vertical="center"/>
    </xf>
    <xf numFmtId="0" fontId="47" fillId="49" borderId="0" xfId="0" applyFont="1" applyFill="1" applyAlignment="1">
      <alignment horizontal="center" vertical="center"/>
    </xf>
    <xf numFmtId="0" fontId="0" fillId="0" borderId="0" xfId="0" applyFont="1" applyAlignment="1">
      <alignment vertical="center"/>
    </xf>
    <xf numFmtId="0" fontId="70" fillId="47" borderId="0" xfId="0" applyFont="1" applyFill="1" applyAlignment="1">
      <alignment horizontal="center" vertical="center"/>
    </xf>
    <xf numFmtId="0" fontId="71" fillId="0" borderId="0" xfId="0" applyFont="1" applyBorder="1" applyAlignment="1">
      <alignment horizontal="left" vertical="center" wrapText="1"/>
    </xf>
    <xf numFmtId="0" fontId="66" fillId="0" borderId="38" xfId="0" applyFont="1" applyBorder="1" applyAlignment="1">
      <alignment horizontal="left"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4" fillId="2" borderId="15" xfId="0" applyFont="1" applyFill="1" applyBorder="1" applyAlignment="1">
      <alignment horizontal="center" vertical="center"/>
    </xf>
    <xf numFmtId="0" fontId="0" fillId="47" borderId="41" xfId="0" applyFont="1" applyFill="1" applyBorder="1" applyAlignment="1">
      <alignment horizontal="center" vertical="center"/>
    </xf>
    <xf numFmtId="0" fontId="47" fillId="49" borderId="0" xfId="0" applyFont="1" applyFill="1" applyAlignment="1">
      <alignment horizontal="center"/>
    </xf>
    <xf numFmtId="0" fontId="0" fillId="0" borderId="0" xfId="0" applyFont="1" applyAlignment="1">
      <alignment/>
    </xf>
    <xf numFmtId="0" fontId="64" fillId="47" borderId="0" xfId="0" applyFont="1" applyFill="1" applyAlignment="1">
      <alignment horizontal="center"/>
    </xf>
    <xf numFmtId="0" fontId="79" fillId="47" borderId="0" xfId="0" applyFont="1" applyFill="1" applyAlignment="1">
      <alignment horizontal="center"/>
    </xf>
    <xf numFmtId="0" fontId="0" fillId="0" borderId="0" xfId="0" applyFont="1" applyAlignment="1">
      <alignment/>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0" fillId="0" borderId="0" xfId="0" applyAlignment="1">
      <alignment/>
    </xf>
    <xf numFmtId="0" fontId="4" fillId="0" borderId="0" xfId="0" applyFont="1" applyFill="1" applyAlignment="1">
      <alignment vertical="top" wrapText="1"/>
    </xf>
    <xf numFmtId="0" fontId="4" fillId="0" borderId="0" xfId="0" applyFont="1" applyAlignment="1">
      <alignment horizontal="left" vertical="center" wrapText="1"/>
    </xf>
  </cellXfs>
  <cellStyles count="9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Followed Hyperlink" xfId="75"/>
    <cellStyle name="Good" xfId="76"/>
    <cellStyle name="Good 2" xfId="77"/>
    <cellStyle name="Heading 1" xfId="78"/>
    <cellStyle name="Heading 2" xfId="79"/>
    <cellStyle name="Heading 2 2" xfId="80"/>
    <cellStyle name="Heading 3" xfId="81"/>
    <cellStyle name="Heading 4" xfId="82"/>
    <cellStyle name="Hyperlink" xfId="83"/>
    <cellStyle name="Input" xfId="84"/>
    <cellStyle name="Input 2" xfId="85"/>
    <cellStyle name="Linked Cell" xfId="86"/>
    <cellStyle name="Neutral" xfId="87"/>
    <cellStyle name="Neutral 2" xfId="88"/>
    <cellStyle name="Normal 2" xfId="89"/>
    <cellStyle name="Normal 2 2" xfId="90"/>
    <cellStyle name="Normal 3" xfId="91"/>
    <cellStyle name="Note" xfId="92"/>
    <cellStyle name="Note 2" xfId="93"/>
    <cellStyle name="Output" xfId="94"/>
    <cellStyle name="Output 2" xfId="95"/>
    <cellStyle name="Percent" xfId="96"/>
    <cellStyle name="Percent 2" xfId="97"/>
    <cellStyle name="Title" xfId="98"/>
    <cellStyle name="Title 2" xfId="99"/>
    <cellStyle name="Total" xfId="100"/>
    <cellStyle name="Total 2" xfId="101"/>
    <cellStyle name="Warning Text" xfId="102"/>
    <cellStyle name="Warning Text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485775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76200" y="0"/>
          <a:ext cx="100012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K35" comment="" totalsRowShown="0">
  <autoFilter ref="A6:K35"/>
  <tableColumns count="11">
    <tableColumn id="9" name="#"/>
    <tableColumn id="1" name="Design Components1"/>
    <tableColumn id="2" name="Priority"/>
    <tableColumn id="8" name="Status Quo (Current Tariff Values)"/>
    <tableColumn id="11" name="Brattle Updated CT Values (2022)"/>
    <tableColumn id="10" name="Brattle Recommendations (2022)"/>
    <tableColumn id="3" name="A "/>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4:H31" comment="" totalsRowShown="0">
  <autoFilter ref="A4:H31"/>
  <tableColumns count="8">
    <tableColumn id="9" name="#"/>
    <tableColumn id="1" name="Design Components"/>
    <tableColumn id="2" name="Priority"/>
    <tableColumn id="8" name="Status Quo "/>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28" t="s">
        <v>31</v>
      </c>
    </row>
    <row r="2" ht="12.75">
      <c r="A2" s="47" t="s">
        <v>58</v>
      </c>
    </row>
    <row r="4" ht="12.75">
      <c r="A4" s="28"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82"/>
  <sheetViews>
    <sheetView zoomScale="145" zoomScaleNormal="145" zoomScalePageLayoutView="0" workbookViewId="0" topLeftCell="A39">
      <selection activeCell="B61" sqref="B61:B62"/>
    </sheetView>
  </sheetViews>
  <sheetFormatPr defaultColWidth="9.140625" defaultRowHeight="12.75"/>
  <cols>
    <col min="1" max="1" width="4.57421875" style="0" customWidth="1"/>
    <col min="2" max="2" width="113.00390625" style="6" bestFit="1" customWidth="1"/>
  </cols>
  <sheetData>
    <row r="1" spans="1:2" ht="20.25">
      <c r="A1" s="254" t="str">
        <f>Setup!A2</f>
        <v>MIC Special Session</v>
      </c>
      <c r="B1" s="254"/>
    </row>
    <row r="2" spans="1:2" ht="18">
      <c r="A2" s="255" t="str">
        <f>Setup!A5</f>
        <v>Quadrennial Review of VRR Curve Parameters</v>
      </c>
      <c r="B2" s="255"/>
    </row>
    <row r="3" spans="1:2" ht="18">
      <c r="A3" s="256" t="s">
        <v>22</v>
      </c>
      <c r="B3" s="256"/>
    </row>
    <row r="4" ht="12.75">
      <c r="B4" s="9" t="s">
        <v>51</v>
      </c>
    </row>
    <row r="5" s="68" customFormat="1" ht="12.75">
      <c r="B5" s="70"/>
    </row>
    <row r="7" spans="1:3" ht="23.25">
      <c r="A7" s="240" t="s">
        <v>105</v>
      </c>
      <c r="B7" s="240"/>
      <c r="C7" s="67"/>
    </row>
    <row r="8" spans="1:3" ht="12.75" customHeight="1">
      <c r="A8" s="241" t="s">
        <v>106</v>
      </c>
      <c r="B8" s="241"/>
      <c r="C8" s="67"/>
    </row>
    <row r="9" spans="1:3" ht="15.75">
      <c r="A9" s="71"/>
      <c r="B9" s="71"/>
      <c r="C9" s="67"/>
    </row>
    <row r="10" spans="1:2" s="96" customFormat="1" ht="16.5" thickBot="1">
      <c r="A10" s="242" t="s">
        <v>107</v>
      </c>
      <c r="B10" s="242"/>
    </row>
    <row r="11" spans="1:3" ht="17.25" thickBot="1" thickTop="1">
      <c r="A11" s="72" t="s">
        <v>60</v>
      </c>
      <c r="B11" s="73" t="s">
        <v>61</v>
      </c>
      <c r="C11" s="67"/>
    </row>
    <row r="12" spans="1:3" ht="16.5" thickBot="1">
      <c r="A12" s="102">
        <v>1</v>
      </c>
      <c r="B12" s="74" t="s">
        <v>62</v>
      </c>
      <c r="C12" s="67"/>
    </row>
    <row r="13" spans="1:3" ht="16.5" thickBot="1">
      <c r="A13" s="102">
        <v>2</v>
      </c>
      <c r="B13" s="74" t="s">
        <v>63</v>
      </c>
      <c r="C13" s="67"/>
    </row>
    <row r="14" spans="1:3" ht="16.5" thickBot="1">
      <c r="A14" s="102">
        <v>3</v>
      </c>
      <c r="B14" s="74" t="s">
        <v>64</v>
      </c>
      <c r="C14" s="67"/>
    </row>
    <row r="15" spans="1:3" ht="16.5" thickBot="1">
      <c r="A15" s="102">
        <v>4</v>
      </c>
      <c r="B15" s="74" t="s">
        <v>65</v>
      </c>
      <c r="C15" s="67"/>
    </row>
    <row r="16" spans="1:3" ht="12.75">
      <c r="A16" s="68"/>
      <c r="B16" s="69"/>
      <c r="C16" s="68"/>
    </row>
    <row r="17" spans="1:3" ht="12.75">
      <c r="A17" s="68"/>
      <c r="B17" s="69"/>
      <c r="C17" s="68"/>
    </row>
    <row r="18" spans="1:3" ht="12.75">
      <c r="A18" s="68"/>
      <c r="B18" s="69"/>
      <c r="C18" s="68"/>
    </row>
    <row r="19" spans="1:3" ht="23.25">
      <c r="A19" s="243" t="s">
        <v>66</v>
      </c>
      <c r="B19" s="243"/>
      <c r="C19" s="76"/>
    </row>
    <row r="20" spans="1:3" ht="15.75">
      <c r="A20" s="244" t="s">
        <v>67</v>
      </c>
      <c r="B20" s="244"/>
      <c r="C20" s="76"/>
    </row>
    <row r="21" spans="1:3" ht="12.75">
      <c r="A21" s="75"/>
      <c r="B21" s="75"/>
      <c r="C21" s="76"/>
    </row>
    <row r="22" spans="1:3" s="96" customFormat="1" ht="16.5" thickBot="1">
      <c r="A22" s="245" t="s">
        <v>108</v>
      </c>
      <c r="B22" s="245"/>
      <c r="C22" s="76"/>
    </row>
    <row r="23" spans="1:3" ht="12.75">
      <c r="A23" s="250" t="s">
        <v>60</v>
      </c>
      <c r="B23" s="252" t="s">
        <v>61</v>
      </c>
      <c r="C23" s="76"/>
    </row>
    <row r="24" spans="1:3" ht="13.5" thickBot="1">
      <c r="A24" s="251"/>
      <c r="B24" s="253"/>
      <c r="C24" s="76"/>
    </row>
    <row r="25" spans="1:3" ht="25.5">
      <c r="A25" s="99">
        <v>1</v>
      </c>
      <c r="B25" s="88" t="s">
        <v>68</v>
      </c>
      <c r="C25" s="76"/>
    </row>
    <row r="26" spans="1:3" ht="15.75">
      <c r="A26" s="100">
        <v>2</v>
      </c>
      <c r="B26" s="83" t="s">
        <v>69</v>
      </c>
      <c r="C26" s="76"/>
    </row>
    <row r="27" spans="1:3" ht="15.75">
      <c r="A27" s="100">
        <v>3</v>
      </c>
      <c r="B27" s="83" t="s">
        <v>70</v>
      </c>
      <c r="C27" s="76"/>
    </row>
    <row r="28" spans="1:3" ht="15.75">
      <c r="A28" s="100">
        <v>4</v>
      </c>
      <c r="B28" s="83" t="s">
        <v>71</v>
      </c>
      <c r="C28" s="76"/>
    </row>
    <row r="29" spans="1:3" ht="15.75">
      <c r="A29" s="100">
        <v>5</v>
      </c>
      <c r="B29" s="83" t="s">
        <v>72</v>
      </c>
      <c r="C29" s="76"/>
    </row>
    <row r="30" spans="1:3" ht="15.75">
      <c r="A30" s="100">
        <v>6</v>
      </c>
      <c r="B30" s="84" t="s">
        <v>73</v>
      </c>
      <c r="C30" s="76"/>
    </row>
    <row r="31" spans="1:3" ht="15.75">
      <c r="A31" s="100">
        <v>7</v>
      </c>
      <c r="B31" s="83" t="s">
        <v>74</v>
      </c>
      <c r="C31" s="76"/>
    </row>
    <row r="32" spans="1:3" ht="15.75">
      <c r="A32" s="100">
        <v>8</v>
      </c>
      <c r="B32" s="83" t="s">
        <v>75</v>
      </c>
      <c r="C32" s="76"/>
    </row>
    <row r="33" spans="1:3" ht="15.75">
      <c r="A33" s="100">
        <v>9</v>
      </c>
      <c r="B33" s="83" t="s">
        <v>76</v>
      </c>
      <c r="C33" s="76"/>
    </row>
    <row r="34" spans="1:3" ht="15.75">
      <c r="A34" s="100">
        <v>10</v>
      </c>
      <c r="B34" s="85" t="s">
        <v>77</v>
      </c>
      <c r="C34" s="76"/>
    </row>
    <row r="35" spans="1:3" ht="15.75">
      <c r="A35" s="100">
        <v>11</v>
      </c>
      <c r="B35" s="86" t="s">
        <v>78</v>
      </c>
      <c r="C35" s="76"/>
    </row>
    <row r="36" spans="1:3" ht="16.5" thickBot="1">
      <c r="A36" s="101">
        <v>12</v>
      </c>
      <c r="B36" s="87" t="s">
        <v>79</v>
      </c>
      <c r="C36" s="76"/>
    </row>
    <row r="37" spans="1:3" ht="12.75">
      <c r="A37" s="67"/>
      <c r="C37" s="67"/>
    </row>
    <row r="38" spans="1:3" ht="12.75">
      <c r="A38" s="67"/>
      <c r="C38" s="67"/>
    </row>
    <row r="39" spans="1:2" s="96" customFormat="1" ht="16.5" thickBot="1">
      <c r="A39" s="245" t="s">
        <v>109</v>
      </c>
      <c r="B39" s="245"/>
    </row>
    <row r="40" spans="1:3" s="68" customFormat="1" ht="12.75">
      <c r="A40" s="246" t="s">
        <v>60</v>
      </c>
      <c r="B40" s="248" t="s">
        <v>61</v>
      </c>
      <c r="C40" s="76"/>
    </row>
    <row r="41" spans="1:3" s="68" customFormat="1" ht="13.5" thickBot="1">
      <c r="A41" s="247"/>
      <c r="B41" s="249"/>
      <c r="C41" s="76"/>
    </row>
    <row r="42" spans="1:3" ht="12.75">
      <c r="A42" s="97">
        <v>1</v>
      </c>
      <c r="B42" s="77" t="s">
        <v>80</v>
      </c>
      <c r="C42" s="68"/>
    </row>
    <row r="43" spans="1:3" ht="12.75">
      <c r="A43" s="98">
        <v>2</v>
      </c>
      <c r="B43" s="78" t="s">
        <v>81</v>
      </c>
      <c r="C43" s="46"/>
    </row>
    <row r="44" spans="1:3" ht="25.5">
      <c r="A44" s="98">
        <v>3</v>
      </c>
      <c r="B44" s="78" t="s">
        <v>82</v>
      </c>
      <c r="C44" s="46"/>
    </row>
    <row r="45" spans="1:3" ht="25.5">
      <c r="A45" s="98">
        <v>4</v>
      </c>
      <c r="B45" s="78" t="s">
        <v>83</v>
      </c>
      <c r="C45" s="46"/>
    </row>
    <row r="46" spans="1:3" ht="12.75">
      <c r="A46" s="98">
        <v>5</v>
      </c>
      <c r="B46" s="78" t="s">
        <v>84</v>
      </c>
      <c r="C46" s="68"/>
    </row>
    <row r="47" spans="1:3" ht="12.75">
      <c r="A47" s="98">
        <v>6</v>
      </c>
      <c r="B47" s="78" t="s">
        <v>85</v>
      </c>
      <c r="C47" s="68"/>
    </row>
    <row r="48" spans="1:3" ht="12.75">
      <c r="A48" s="79">
        <v>7</v>
      </c>
      <c r="B48" s="78" t="s">
        <v>86</v>
      </c>
      <c r="C48" s="68"/>
    </row>
    <row r="49" spans="1:3" ht="12.75">
      <c r="A49" s="80">
        <v>8</v>
      </c>
      <c r="B49" s="78" t="s">
        <v>87</v>
      </c>
      <c r="C49" s="67"/>
    </row>
    <row r="50" spans="1:3" ht="12.75">
      <c r="A50" s="80">
        <v>9</v>
      </c>
      <c r="B50" s="78" t="s">
        <v>88</v>
      </c>
      <c r="C50" s="67"/>
    </row>
    <row r="51" spans="1:3" ht="12.75">
      <c r="A51" s="80">
        <v>10</v>
      </c>
      <c r="B51" s="78" t="s">
        <v>89</v>
      </c>
      <c r="C51" s="67"/>
    </row>
    <row r="52" spans="1:3" ht="12.75">
      <c r="A52" s="80">
        <v>11</v>
      </c>
      <c r="B52" s="78" t="s">
        <v>90</v>
      </c>
      <c r="C52" s="67"/>
    </row>
    <row r="53" spans="1:3" ht="12.75">
      <c r="A53" s="80">
        <v>12</v>
      </c>
      <c r="B53" s="78" t="s">
        <v>91</v>
      </c>
      <c r="C53" s="67"/>
    </row>
    <row r="54" spans="1:3" ht="12.75">
      <c r="A54" s="80">
        <v>13</v>
      </c>
      <c r="B54" s="78" t="s">
        <v>92</v>
      </c>
      <c r="C54" s="67"/>
    </row>
    <row r="55" spans="1:3" ht="12.75">
      <c r="A55" s="80">
        <v>14</v>
      </c>
      <c r="B55" s="78" t="s">
        <v>93</v>
      </c>
      <c r="C55" s="67"/>
    </row>
    <row r="56" spans="1:3" ht="26.25" thickBot="1">
      <c r="A56" s="81">
        <v>15</v>
      </c>
      <c r="B56" s="82" t="s">
        <v>94</v>
      </c>
      <c r="C56" s="67"/>
    </row>
    <row r="58" spans="1:2" s="165" customFormat="1" ht="15">
      <c r="A58" s="166" t="s">
        <v>160</v>
      </c>
      <c r="B58" s="69"/>
    </row>
    <row r="60" ht="13.5" thickBot="1">
      <c r="B60" s="69" t="s">
        <v>161</v>
      </c>
    </row>
    <row r="61" spans="1:3" s="68" customFormat="1" ht="12.75">
      <c r="A61" s="250" t="s">
        <v>60</v>
      </c>
      <c r="B61" s="252" t="s">
        <v>61</v>
      </c>
      <c r="C61" s="76"/>
    </row>
    <row r="62" spans="1:3" s="68" customFormat="1" ht="13.5" thickBot="1">
      <c r="A62" s="251"/>
      <c r="B62" s="253"/>
      <c r="C62" s="76"/>
    </row>
    <row r="63" spans="1:2" ht="12.75">
      <c r="A63" s="103">
        <v>1</v>
      </c>
      <c r="B63" s="175" t="s">
        <v>173</v>
      </c>
    </row>
    <row r="64" spans="1:2" ht="12.75">
      <c r="A64" s="98">
        <v>2</v>
      </c>
      <c r="B64" s="176" t="s">
        <v>174</v>
      </c>
    </row>
    <row r="65" spans="1:2" ht="25.5">
      <c r="A65" s="98">
        <v>3</v>
      </c>
      <c r="B65" s="176" t="s">
        <v>175</v>
      </c>
    </row>
    <row r="66" spans="1:2" ht="12.75">
      <c r="A66" s="98">
        <v>4</v>
      </c>
      <c r="B66" s="176" t="s">
        <v>176</v>
      </c>
    </row>
    <row r="67" spans="1:2" ht="12.75">
      <c r="A67" s="98">
        <v>5</v>
      </c>
      <c r="B67" s="167"/>
    </row>
    <row r="68" spans="1:2" ht="12.75">
      <c r="A68" s="98">
        <v>6</v>
      </c>
      <c r="B68" s="167"/>
    </row>
    <row r="69" spans="1:2" ht="12.75">
      <c r="A69" s="98">
        <v>7</v>
      </c>
      <c r="B69" s="167"/>
    </row>
    <row r="70" spans="1:2" ht="12.75">
      <c r="A70" s="104">
        <v>8</v>
      </c>
      <c r="B70" s="167"/>
    </row>
    <row r="71" spans="1:2" ht="12.75">
      <c r="A71" s="80">
        <v>9</v>
      </c>
      <c r="B71" s="167"/>
    </row>
    <row r="72" spans="1:2" ht="12.75">
      <c r="A72" s="80">
        <v>10</v>
      </c>
      <c r="B72" s="167"/>
    </row>
    <row r="73" spans="1:2" ht="12.75">
      <c r="A73" s="80">
        <v>11</v>
      </c>
      <c r="B73" s="167"/>
    </row>
    <row r="74" spans="1:2" ht="12.75">
      <c r="A74" s="80">
        <v>12</v>
      </c>
      <c r="B74" s="167"/>
    </row>
    <row r="75" spans="1:2" ht="12.75">
      <c r="A75" s="80">
        <v>13</v>
      </c>
      <c r="B75" s="167"/>
    </row>
    <row r="76" spans="1:2" ht="12.75">
      <c r="A76" s="80">
        <v>14</v>
      </c>
      <c r="B76" s="167"/>
    </row>
    <row r="77" spans="1:2" ht="13.5" thickBot="1">
      <c r="A77" s="81">
        <v>15</v>
      </c>
      <c r="B77" s="168"/>
    </row>
    <row r="78" ht="12.75">
      <c r="B78" s="169"/>
    </row>
    <row r="79" ht="12.75">
      <c r="B79" s="169"/>
    </row>
    <row r="80" ht="12.75">
      <c r="B80" s="169"/>
    </row>
    <row r="81" ht="12.75">
      <c r="B81" s="169"/>
    </row>
    <row r="82" ht="12.75">
      <c r="B82" s="169"/>
    </row>
  </sheetData>
  <sheetProtection/>
  <mergeCells count="16">
    <mergeCell ref="A39:B39"/>
    <mergeCell ref="A40:A41"/>
    <mergeCell ref="B40:B41"/>
    <mergeCell ref="A61:A62"/>
    <mergeCell ref="B61:B62"/>
    <mergeCell ref="A1:B1"/>
    <mergeCell ref="A2:B2"/>
    <mergeCell ref="A3:B3"/>
    <mergeCell ref="A23:A24"/>
    <mergeCell ref="B23:B24"/>
    <mergeCell ref="A7:B7"/>
    <mergeCell ref="A8:B8"/>
    <mergeCell ref="A10:B10"/>
    <mergeCell ref="A19:B19"/>
    <mergeCell ref="A20:B20"/>
    <mergeCell ref="A22:B22"/>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1"/>
  <sheetViews>
    <sheetView zoomScale="118" zoomScaleNormal="118" workbookViewId="0" topLeftCell="A1">
      <pane xSplit="3" ySplit="6" topLeftCell="E24" activePane="bottomRight" state="frozen"/>
      <selection pane="topLeft" activeCell="A1" sqref="A1"/>
      <selection pane="topRight" activeCell="D1" sqref="D1"/>
      <selection pane="bottomLeft" activeCell="A7" sqref="A7"/>
      <selection pane="bottomRight" activeCell="H35" sqref="H35"/>
    </sheetView>
  </sheetViews>
  <sheetFormatPr defaultColWidth="9.140625" defaultRowHeight="12.75"/>
  <cols>
    <col min="1" max="1" width="6.57421875" style="66" bestFit="1" customWidth="1"/>
    <col min="2" max="2" width="29.28125" style="117" customWidth="1"/>
    <col min="3" max="3" width="8.57421875" style="48" customWidth="1"/>
    <col min="4" max="4" width="39.8515625" style="48" customWidth="1"/>
    <col min="5" max="5" width="41.140625" style="162" bestFit="1" customWidth="1"/>
    <col min="6" max="6" width="50.421875" style="162" customWidth="1"/>
    <col min="7" max="7" width="33.7109375" style="48" customWidth="1"/>
    <col min="8" max="8" width="37.28125" style="48" customWidth="1"/>
    <col min="9" max="9" width="26.8515625" style="48" customWidth="1"/>
    <col min="10" max="10" width="18.140625" style="48" customWidth="1"/>
    <col min="11" max="11" width="4.421875" style="48" customWidth="1"/>
    <col min="14" max="14" width="13.140625" style="0" bestFit="1" customWidth="1"/>
  </cols>
  <sheetData>
    <row r="1" spans="1:11" s="24" customFormat="1" ht="20.25">
      <c r="A1" s="257" t="str">
        <f>Setup!A2</f>
        <v>MIC Special Session</v>
      </c>
      <c r="B1" s="258"/>
      <c r="C1" s="258"/>
      <c r="D1" s="258"/>
      <c r="E1" s="258"/>
      <c r="F1" s="258"/>
      <c r="G1" s="258"/>
      <c r="H1" s="258"/>
      <c r="I1" s="258"/>
      <c r="J1" s="258"/>
      <c r="K1" s="258"/>
    </row>
    <row r="2" spans="1:11" s="24" customFormat="1" ht="18">
      <c r="A2" s="259" t="str">
        <f>Setup!A5</f>
        <v>Quadrennial Review of VRR Curve Parameters</v>
      </c>
      <c r="B2" s="258"/>
      <c r="C2" s="258"/>
      <c r="D2" s="258"/>
      <c r="E2" s="258"/>
      <c r="F2" s="258"/>
      <c r="G2" s="258"/>
      <c r="H2" s="258"/>
      <c r="I2" s="258"/>
      <c r="J2" s="258"/>
      <c r="K2" s="258"/>
    </row>
    <row r="3" spans="1:56" s="1" customFormat="1" ht="18">
      <c r="A3" s="262" t="s">
        <v>12</v>
      </c>
      <c r="B3" s="262"/>
      <c r="C3" s="262"/>
      <c r="D3" s="262"/>
      <c r="E3" s="262"/>
      <c r="F3" s="262"/>
      <c r="G3" s="262"/>
      <c r="H3" s="262"/>
      <c r="I3" s="262"/>
      <c r="J3" s="262"/>
      <c r="K3" s="26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1" ht="12.75" hidden="1">
      <c r="A4" s="54"/>
      <c r="C4" s="52"/>
      <c r="D4" s="52"/>
      <c r="E4" s="163"/>
      <c r="F4" s="163"/>
      <c r="G4" s="52"/>
      <c r="H4" s="52"/>
      <c r="I4" s="52"/>
      <c r="J4" s="52"/>
      <c r="K4" s="52"/>
    </row>
    <row r="5" spans="1:12" ht="14.25">
      <c r="A5" s="54"/>
      <c r="C5" s="105"/>
      <c r="D5" s="260" t="s">
        <v>20</v>
      </c>
      <c r="E5" s="260"/>
      <c r="F5" s="260"/>
      <c r="G5" s="261"/>
      <c r="H5" s="261"/>
      <c r="I5" s="261"/>
      <c r="J5" s="261"/>
      <c r="K5" s="261"/>
      <c r="L5" s="106"/>
    </row>
    <row r="6" spans="1:21" s="48" customFormat="1" ht="30" customHeight="1">
      <c r="A6" s="50" t="s">
        <v>15</v>
      </c>
      <c r="B6" s="116" t="s">
        <v>23</v>
      </c>
      <c r="C6" s="51" t="s">
        <v>28</v>
      </c>
      <c r="D6" s="70" t="s">
        <v>139</v>
      </c>
      <c r="E6" s="149" t="s">
        <v>136</v>
      </c>
      <c r="F6" s="164" t="s">
        <v>130</v>
      </c>
      <c r="G6" s="105" t="s">
        <v>113</v>
      </c>
      <c r="H6" s="105" t="s">
        <v>1</v>
      </c>
      <c r="I6" s="105" t="s">
        <v>2</v>
      </c>
      <c r="J6" s="105" t="s">
        <v>3</v>
      </c>
      <c r="K6" s="105" t="s">
        <v>4</v>
      </c>
      <c r="L6" s="53"/>
      <c r="M6" s="53"/>
      <c r="N6" s="53"/>
      <c r="O6" s="53"/>
      <c r="P6" s="53"/>
      <c r="Q6" s="53"/>
      <c r="R6" s="53"/>
      <c r="S6" s="53"/>
      <c r="T6" s="53"/>
      <c r="U6" s="53"/>
    </row>
    <row r="7" spans="1:21" s="1" customFormat="1" ht="12.75" customHeight="1">
      <c r="A7" s="93" t="s">
        <v>45</v>
      </c>
      <c r="B7" s="118" t="s">
        <v>46</v>
      </c>
      <c r="C7" s="94"/>
      <c r="D7" s="57"/>
      <c r="E7" s="57"/>
      <c r="F7" s="57"/>
      <c r="G7" s="57"/>
      <c r="H7" s="57"/>
      <c r="I7" s="57"/>
      <c r="J7" s="57"/>
      <c r="K7" s="57"/>
      <c r="L7" s="91"/>
      <c r="M7" s="91"/>
      <c r="N7" s="91"/>
      <c r="O7" s="91"/>
      <c r="P7" s="91"/>
      <c r="Q7" s="91"/>
      <c r="R7" s="91"/>
      <c r="S7" s="91"/>
      <c r="T7" s="91"/>
      <c r="U7" s="91"/>
    </row>
    <row r="8" spans="1:21" s="1" customFormat="1" ht="181.5" customHeight="1">
      <c r="A8" s="178">
        <v>1</v>
      </c>
      <c r="B8" s="158" t="s">
        <v>100</v>
      </c>
      <c r="C8" s="95"/>
      <c r="D8" s="89" t="s">
        <v>142</v>
      </c>
      <c r="E8" s="133" t="s">
        <v>144</v>
      </c>
      <c r="F8" s="132" t="s">
        <v>140</v>
      </c>
      <c r="G8" s="89" t="s">
        <v>135</v>
      </c>
      <c r="H8" s="200" t="s">
        <v>184</v>
      </c>
      <c r="I8" s="89"/>
      <c r="J8" s="89"/>
      <c r="K8" s="57"/>
      <c r="L8" s="91"/>
      <c r="M8" s="91"/>
      <c r="N8" s="91"/>
      <c r="O8" s="91"/>
      <c r="P8" s="91"/>
      <c r="Q8" s="91"/>
      <c r="R8" s="91"/>
      <c r="S8" s="91"/>
      <c r="T8" s="91"/>
      <c r="U8" s="91"/>
    </row>
    <row r="9" spans="1:21" s="1" customFormat="1" ht="219.75" customHeight="1">
      <c r="A9" s="178">
        <v>2</v>
      </c>
      <c r="B9" s="158" t="s">
        <v>101</v>
      </c>
      <c r="C9" s="95"/>
      <c r="D9" s="90" t="s">
        <v>127</v>
      </c>
      <c r="E9" s="132" t="s">
        <v>143</v>
      </c>
      <c r="F9" s="132" t="s">
        <v>159</v>
      </c>
      <c r="G9" s="89" t="s">
        <v>135</v>
      </c>
      <c r="H9" s="203" t="s">
        <v>165</v>
      </c>
      <c r="I9" s="89"/>
      <c r="J9" s="57"/>
      <c r="K9" s="57"/>
      <c r="L9" s="91"/>
      <c r="M9" s="91"/>
      <c r="N9" s="91"/>
      <c r="O9" s="91"/>
      <c r="P9" s="91"/>
      <c r="Q9" s="91"/>
      <c r="R9" s="91"/>
      <c r="S9" s="91"/>
      <c r="T9" s="91"/>
      <c r="U9" s="91"/>
    </row>
    <row r="10" spans="1:21" s="1" customFormat="1" ht="111.75" customHeight="1">
      <c r="A10" s="178">
        <v>3</v>
      </c>
      <c r="B10" s="158" t="s">
        <v>103</v>
      </c>
      <c r="C10" s="126"/>
      <c r="D10" s="126" t="s">
        <v>125</v>
      </c>
      <c r="E10" s="133" t="s">
        <v>137</v>
      </c>
      <c r="F10" s="137" t="s">
        <v>134</v>
      </c>
      <c r="G10" s="126" t="s">
        <v>135</v>
      </c>
      <c r="H10" s="199" t="s">
        <v>170</v>
      </c>
      <c r="I10" s="89"/>
      <c r="J10" s="89"/>
      <c r="K10" s="89"/>
      <c r="L10" s="91"/>
      <c r="M10" s="91"/>
      <c r="N10" s="92"/>
      <c r="O10" s="91"/>
      <c r="P10" s="91"/>
      <c r="Q10" s="91"/>
      <c r="R10" s="91"/>
      <c r="S10" s="91"/>
      <c r="T10" s="91"/>
      <c r="U10" s="91"/>
    </row>
    <row r="11" spans="1:21" s="1" customFormat="1" ht="27" customHeight="1">
      <c r="A11" s="177">
        <v>4</v>
      </c>
      <c r="B11" s="158" t="s">
        <v>97</v>
      </c>
      <c r="C11" s="126"/>
      <c r="D11" s="90" t="s">
        <v>102</v>
      </c>
      <c r="E11" s="133"/>
      <c r="F11" s="126" t="s">
        <v>11</v>
      </c>
      <c r="G11" s="126" t="s">
        <v>11</v>
      </c>
      <c r="H11" s="199" t="s">
        <v>185</v>
      </c>
      <c r="I11" s="95"/>
      <c r="J11" s="55"/>
      <c r="K11" s="55"/>
      <c r="L11" s="91"/>
      <c r="M11" s="91"/>
      <c r="N11" s="92"/>
      <c r="O11" s="91"/>
      <c r="P11" s="91"/>
      <c r="Q11" s="91"/>
      <c r="R11" s="91"/>
      <c r="S11" s="91"/>
      <c r="T11" s="91"/>
      <c r="U11" s="91"/>
    </row>
    <row r="12" spans="1:21" s="189" customFormat="1" ht="51">
      <c r="A12" s="220" t="s">
        <v>114</v>
      </c>
      <c r="B12" s="221" t="s">
        <v>179</v>
      </c>
      <c r="C12" s="222"/>
      <c r="D12" s="222" t="s">
        <v>180</v>
      </c>
      <c r="E12" s="223"/>
      <c r="F12" s="222" t="s">
        <v>181</v>
      </c>
      <c r="G12" s="222" t="s">
        <v>181</v>
      </c>
      <c r="H12" s="226" t="s">
        <v>181</v>
      </c>
      <c r="I12" s="186"/>
      <c r="J12" s="187"/>
      <c r="K12" s="185"/>
      <c r="L12" s="188"/>
      <c r="M12" s="188"/>
      <c r="N12" s="188"/>
      <c r="O12" s="188"/>
      <c r="P12" s="188"/>
      <c r="Q12" s="188"/>
      <c r="R12" s="188"/>
      <c r="S12" s="188"/>
      <c r="T12" s="188"/>
      <c r="U12" s="188"/>
    </row>
    <row r="13" spans="1:21" s="1" customFormat="1" ht="98.25" customHeight="1">
      <c r="A13" s="177">
        <v>5</v>
      </c>
      <c r="B13" s="184" t="s">
        <v>205</v>
      </c>
      <c r="C13" s="224"/>
      <c r="D13" s="190" t="s">
        <v>207</v>
      </c>
      <c r="E13" s="225"/>
      <c r="F13" s="137" t="s">
        <v>213</v>
      </c>
      <c r="G13" s="190" t="s">
        <v>135</v>
      </c>
      <c r="H13" s="201" t="s">
        <v>162</v>
      </c>
      <c r="I13" s="95"/>
      <c r="J13" s="55"/>
      <c r="K13" s="55"/>
      <c r="L13" s="91"/>
      <c r="M13" s="91"/>
      <c r="N13" s="92"/>
      <c r="O13" s="91"/>
      <c r="P13" s="91"/>
      <c r="Q13" s="91"/>
      <c r="R13" s="91"/>
      <c r="S13" s="91"/>
      <c r="T13" s="91"/>
      <c r="U13" s="91"/>
    </row>
    <row r="14" spans="1:21" s="1" customFormat="1" ht="25.5">
      <c r="A14" s="177">
        <v>6</v>
      </c>
      <c r="B14" s="158" t="s">
        <v>206</v>
      </c>
      <c r="C14" s="90"/>
      <c r="D14" s="190" t="s">
        <v>195</v>
      </c>
      <c r="E14" s="142"/>
      <c r="F14" s="137" t="s">
        <v>194</v>
      </c>
      <c r="G14" s="137" t="s">
        <v>194</v>
      </c>
      <c r="H14" s="219"/>
      <c r="I14" s="95"/>
      <c r="J14" s="55"/>
      <c r="K14" s="55"/>
      <c r="L14" s="91"/>
      <c r="M14" s="91"/>
      <c r="N14" s="92"/>
      <c r="O14" s="91"/>
      <c r="P14" s="91"/>
      <c r="Q14" s="91"/>
      <c r="R14" s="91"/>
      <c r="S14" s="91"/>
      <c r="T14" s="91"/>
      <c r="U14" s="91"/>
    </row>
    <row r="15" spans="1:21" s="1" customFormat="1" ht="44.25" customHeight="1">
      <c r="A15" s="177" t="s">
        <v>189</v>
      </c>
      <c r="B15" s="191" t="s">
        <v>146</v>
      </c>
      <c r="C15" s="126"/>
      <c r="D15" s="127" t="s">
        <v>148</v>
      </c>
      <c r="E15" s="133"/>
      <c r="F15" s="127" t="s">
        <v>157</v>
      </c>
      <c r="G15" s="127" t="s">
        <v>135</v>
      </c>
      <c r="H15" s="201" t="s">
        <v>163</v>
      </c>
      <c r="I15" s="89"/>
      <c r="J15" s="55"/>
      <c r="K15" s="55"/>
      <c r="L15" s="91"/>
      <c r="M15" s="91"/>
      <c r="N15" s="92"/>
      <c r="O15" s="91"/>
      <c r="P15" s="91"/>
      <c r="Q15" s="91"/>
      <c r="R15" s="91"/>
      <c r="S15" s="91"/>
      <c r="T15" s="91"/>
      <c r="U15" s="91"/>
    </row>
    <row r="16" spans="1:21" s="1" customFormat="1" ht="19.5" customHeight="1">
      <c r="A16" s="177" t="s">
        <v>190</v>
      </c>
      <c r="B16" s="184" t="s">
        <v>145</v>
      </c>
      <c r="C16" s="127"/>
      <c r="D16" s="190" t="s">
        <v>99</v>
      </c>
      <c r="E16" s="146"/>
      <c r="F16" s="132" t="s">
        <v>149</v>
      </c>
      <c r="G16" s="190" t="s">
        <v>135</v>
      </c>
      <c r="H16" s="215"/>
      <c r="I16" s="89"/>
      <c r="J16" s="55"/>
      <c r="K16" s="55"/>
      <c r="L16" s="91"/>
      <c r="M16" s="91"/>
      <c r="N16" s="92"/>
      <c r="O16" s="91"/>
      <c r="P16" s="91"/>
      <c r="Q16" s="91"/>
      <c r="R16" s="91"/>
      <c r="S16" s="91"/>
      <c r="T16" s="91"/>
      <c r="U16" s="91"/>
    </row>
    <row r="17" spans="1:21" s="1" customFormat="1" ht="38.25">
      <c r="A17" s="178" t="s">
        <v>191</v>
      </c>
      <c r="B17" s="184" t="s">
        <v>150</v>
      </c>
      <c r="C17" s="57"/>
      <c r="D17" s="127" t="s">
        <v>99</v>
      </c>
      <c r="E17" s="133"/>
      <c r="F17" s="127" t="s">
        <v>151</v>
      </c>
      <c r="G17" s="89" t="s">
        <v>135</v>
      </c>
      <c r="H17" s="199" t="s">
        <v>166</v>
      </c>
      <c r="I17" s="89"/>
      <c r="J17" s="57"/>
      <c r="K17" s="57"/>
      <c r="L17" s="91"/>
      <c r="M17" s="91"/>
      <c r="N17" s="91"/>
      <c r="O17" s="91"/>
      <c r="P17" s="91"/>
      <c r="Q17" s="91"/>
      <c r="R17" s="91"/>
      <c r="S17" s="91"/>
      <c r="T17" s="91"/>
      <c r="U17" s="91"/>
    </row>
    <row r="18" spans="1:21" s="1" customFormat="1" ht="331.5" customHeight="1">
      <c r="A18" s="178" t="s">
        <v>192</v>
      </c>
      <c r="B18" s="158" t="s">
        <v>153</v>
      </c>
      <c r="C18" s="95"/>
      <c r="D18" s="89" t="s">
        <v>154</v>
      </c>
      <c r="E18" s="133"/>
      <c r="F18" s="142" t="s">
        <v>155</v>
      </c>
      <c r="G18" s="107" t="s">
        <v>135</v>
      </c>
      <c r="H18" s="199" t="s">
        <v>168</v>
      </c>
      <c r="I18" s="108"/>
      <c r="J18" s="57"/>
      <c r="K18" s="57"/>
      <c r="L18" s="91"/>
      <c r="M18" s="91"/>
      <c r="N18" s="91"/>
      <c r="O18" s="91"/>
      <c r="P18" s="91"/>
      <c r="Q18" s="91"/>
      <c r="R18" s="91"/>
      <c r="S18" s="91"/>
      <c r="T18" s="91"/>
      <c r="U18" s="91"/>
    </row>
    <row r="19" spans="1:21" s="174" customFormat="1" ht="60" customHeight="1">
      <c r="A19" s="177" t="s">
        <v>193</v>
      </c>
      <c r="B19" s="160" t="s">
        <v>177</v>
      </c>
      <c r="C19" s="181"/>
      <c r="D19" s="179" t="s">
        <v>178</v>
      </c>
      <c r="E19" s="180"/>
      <c r="F19" s="180"/>
      <c r="G19" s="182" t="s">
        <v>183</v>
      </c>
      <c r="H19" s="205" t="s">
        <v>182</v>
      </c>
      <c r="I19" s="171"/>
      <c r="J19" s="172"/>
      <c r="K19" s="170"/>
      <c r="L19" s="173"/>
      <c r="M19" s="173"/>
      <c r="N19" s="173"/>
      <c r="O19" s="173"/>
      <c r="P19" s="173"/>
      <c r="Q19" s="173"/>
      <c r="R19" s="173"/>
      <c r="S19" s="173"/>
      <c r="T19" s="173"/>
      <c r="U19" s="173"/>
    </row>
    <row r="20" spans="1:21" s="1" customFormat="1" ht="123.75" customHeight="1">
      <c r="A20" s="178">
        <v>7</v>
      </c>
      <c r="B20" s="184" t="s">
        <v>115</v>
      </c>
      <c r="C20" s="57"/>
      <c r="D20" s="190" t="s">
        <v>208</v>
      </c>
      <c r="E20" s="142"/>
      <c r="F20" s="137" t="s">
        <v>214</v>
      </c>
      <c r="G20" s="95" t="s">
        <v>135</v>
      </c>
      <c r="H20" s="202" t="s">
        <v>164</v>
      </c>
      <c r="I20" s="89"/>
      <c r="J20" s="57"/>
      <c r="K20" s="57"/>
      <c r="L20" s="91"/>
      <c r="M20" s="91"/>
      <c r="N20" s="92"/>
      <c r="O20" s="91"/>
      <c r="P20" s="91"/>
      <c r="Q20" s="91"/>
      <c r="R20" s="91"/>
      <c r="S20" s="91"/>
      <c r="T20" s="91"/>
      <c r="U20" s="91"/>
    </row>
    <row r="21" spans="1:21" s="1" customFormat="1" ht="165.75">
      <c r="A21" s="178">
        <v>8</v>
      </c>
      <c r="B21" s="159" t="s">
        <v>104</v>
      </c>
      <c r="C21" s="95"/>
      <c r="D21" s="190" t="s">
        <v>209</v>
      </c>
      <c r="E21" s="142"/>
      <c r="F21" s="137" t="s">
        <v>215</v>
      </c>
      <c r="G21" s="94" t="s">
        <v>135</v>
      </c>
      <c r="H21" s="199" t="s">
        <v>169</v>
      </c>
      <c r="I21" s="57"/>
      <c r="J21" s="57"/>
      <c r="K21" s="57"/>
      <c r="L21" s="91"/>
      <c r="M21" s="91"/>
      <c r="N21" s="91"/>
      <c r="O21" s="91"/>
      <c r="P21" s="91"/>
      <c r="Q21" s="91"/>
      <c r="R21" s="91"/>
      <c r="S21" s="91"/>
      <c r="T21" s="91"/>
      <c r="U21" s="91"/>
    </row>
    <row r="22" spans="1:21" s="1" customFormat="1" ht="76.5">
      <c r="A22" s="178">
        <v>9</v>
      </c>
      <c r="B22" s="184" t="s">
        <v>147</v>
      </c>
      <c r="C22" s="95"/>
      <c r="D22" s="94" t="s">
        <v>152</v>
      </c>
      <c r="E22" s="133"/>
      <c r="F22" s="132" t="s">
        <v>11</v>
      </c>
      <c r="G22" s="127" t="s">
        <v>11</v>
      </c>
      <c r="H22" s="201" t="s">
        <v>167</v>
      </c>
      <c r="I22" s="94"/>
      <c r="J22" s="57"/>
      <c r="K22" s="57"/>
      <c r="L22" s="91"/>
      <c r="M22" s="91"/>
      <c r="N22" s="91"/>
      <c r="O22" s="91"/>
      <c r="P22" s="91"/>
      <c r="Q22" s="91"/>
      <c r="R22" s="91"/>
      <c r="S22" s="91"/>
      <c r="T22" s="91"/>
      <c r="U22" s="91"/>
    </row>
    <row r="23" spans="1:21" s="174" customFormat="1" ht="103.5" customHeight="1">
      <c r="A23" s="178">
        <v>10</v>
      </c>
      <c r="B23" s="184" t="s">
        <v>186</v>
      </c>
      <c r="C23" s="195"/>
      <c r="D23" s="190" t="s">
        <v>131</v>
      </c>
      <c r="E23" s="142" t="s">
        <v>156</v>
      </c>
      <c r="F23" s="196" t="s">
        <v>187</v>
      </c>
      <c r="G23" s="90"/>
      <c r="H23" s="215"/>
      <c r="I23" s="109"/>
      <c r="J23" s="192"/>
      <c r="K23" s="192"/>
      <c r="L23" s="173"/>
      <c r="M23" s="173"/>
      <c r="N23" s="173"/>
      <c r="O23" s="173"/>
      <c r="P23" s="173"/>
      <c r="Q23" s="173"/>
      <c r="R23" s="173"/>
      <c r="S23" s="173"/>
      <c r="T23" s="173"/>
      <c r="U23" s="173"/>
    </row>
    <row r="24" spans="1:21" s="194" customFormat="1" ht="121.5" customHeight="1">
      <c r="A24" s="178">
        <v>11</v>
      </c>
      <c r="B24" s="159" t="s">
        <v>95</v>
      </c>
      <c r="C24" s="212"/>
      <c r="D24" s="161" t="s">
        <v>132</v>
      </c>
      <c r="E24" s="142"/>
      <c r="F24" s="161" t="s">
        <v>188</v>
      </c>
      <c r="G24" s="181" t="s">
        <v>135</v>
      </c>
      <c r="H24" s="227" t="s">
        <v>203</v>
      </c>
      <c r="I24" s="170"/>
      <c r="J24" s="170"/>
      <c r="K24" s="170"/>
      <c r="L24" s="193"/>
      <c r="M24" s="193"/>
      <c r="N24" s="193"/>
      <c r="O24" s="193"/>
      <c r="P24" s="193"/>
      <c r="Q24" s="193"/>
      <c r="R24" s="193"/>
      <c r="S24" s="193"/>
      <c r="T24" s="193"/>
      <c r="U24" s="193"/>
    </row>
    <row r="25" spans="1:21" s="49" customFormat="1" ht="25.5">
      <c r="A25" s="178">
        <v>12</v>
      </c>
      <c r="B25" s="159" t="s">
        <v>96</v>
      </c>
      <c r="C25" s="115"/>
      <c r="D25" s="55" t="s">
        <v>98</v>
      </c>
      <c r="E25" s="133"/>
      <c r="F25" s="137" t="s">
        <v>133</v>
      </c>
      <c r="G25" s="110" t="s">
        <v>11</v>
      </c>
      <c r="H25" s="205" t="s">
        <v>204</v>
      </c>
      <c r="I25" s="110"/>
      <c r="J25" s="105"/>
      <c r="K25" s="105"/>
      <c r="L25" s="22"/>
      <c r="M25" s="22"/>
      <c r="N25" s="22"/>
      <c r="O25" s="22"/>
      <c r="P25" s="22"/>
      <c r="Q25" s="22"/>
      <c r="R25" s="22"/>
      <c r="S25" s="22"/>
      <c r="T25" s="22"/>
      <c r="U25" s="22"/>
    </row>
    <row r="26" spans="1:21" s="49" customFormat="1" ht="51">
      <c r="A26" s="178">
        <v>13</v>
      </c>
      <c r="B26" s="159" t="s">
        <v>110</v>
      </c>
      <c r="C26" s="115"/>
      <c r="D26" s="55" t="s">
        <v>111</v>
      </c>
      <c r="E26" s="133"/>
      <c r="F26" s="150" t="s">
        <v>141</v>
      </c>
      <c r="G26" s="110"/>
      <c r="H26" s="198" t="s">
        <v>171</v>
      </c>
      <c r="I26" s="110"/>
      <c r="J26" s="105"/>
      <c r="K26" s="105"/>
      <c r="L26" s="22"/>
      <c r="M26" s="22"/>
      <c r="N26" s="22"/>
      <c r="O26" s="22"/>
      <c r="P26" s="22"/>
      <c r="Q26" s="22"/>
      <c r="R26" s="22"/>
      <c r="S26" s="22"/>
      <c r="T26" s="22"/>
      <c r="U26" s="22"/>
    </row>
    <row r="27" spans="1:21" s="49" customFormat="1" ht="12.75">
      <c r="A27" s="178">
        <v>14</v>
      </c>
      <c r="B27" s="159" t="s">
        <v>117</v>
      </c>
      <c r="C27" s="115"/>
      <c r="D27" s="94"/>
      <c r="E27" s="133"/>
      <c r="F27" s="132"/>
      <c r="G27" s="94"/>
      <c r="H27" s="201"/>
      <c r="I27" s="94"/>
      <c r="J27" s="105"/>
      <c r="K27" s="105"/>
      <c r="L27" s="22"/>
      <c r="M27" s="22"/>
      <c r="N27" s="22"/>
      <c r="O27" s="22"/>
      <c r="P27" s="22"/>
      <c r="Q27" s="22"/>
      <c r="R27" s="22"/>
      <c r="S27" s="22"/>
      <c r="T27" s="22"/>
      <c r="U27" s="22"/>
    </row>
    <row r="28" spans="1:21" s="49" customFormat="1" ht="25.5">
      <c r="A28" s="178" t="s">
        <v>196</v>
      </c>
      <c r="B28" s="159" t="s">
        <v>118</v>
      </c>
      <c r="C28" s="115"/>
      <c r="D28" s="55" t="s">
        <v>123</v>
      </c>
      <c r="E28" s="133"/>
      <c r="F28" s="132" t="s">
        <v>138</v>
      </c>
      <c r="G28" s="94" t="s">
        <v>135</v>
      </c>
      <c r="H28" s="197" t="s">
        <v>172</v>
      </c>
      <c r="I28" s="94"/>
      <c r="J28" s="105"/>
      <c r="K28" s="105"/>
      <c r="L28" s="22"/>
      <c r="M28" s="22"/>
      <c r="N28" s="22"/>
      <c r="O28" s="22"/>
      <c r="P28" s="22"/>
      <c r="Q28" s="22"/>
      <c r="R28" s="22"/>
      <c r="S28" s="22"/>
      <c r="T28" s="22"/>
      <c r="U28" s="22"/>
    </row>
    <row r="29" spans="1:21" s="49" customFormat="1" ht="12.75">
      <c r="A29" s="228" t="s">
        <v>197</v>
      </c>
      <c r="B29" s="159" t="s">
        <v>119</v>
      </c>
      <c r="C29" s="125"/>
      <c r="D29" s="127" t="s">
        <v>116</v>
      </c>
      <c r="E29" s="133"/>
      <c r="F29" s="137" t="s">
        <v>11</v>
      </c>
      <c r="G29" s="128" t="s">
        <v>11</v>
      </c>
      <c r="H29" s="216"/>
      <c r="I29" s="105"/>
      <c r="J29" s="105"/>
      <c r="K29" s="105"/>
      <c r="L29" s="22"/>
      <c r="M29" s="22"/>
      <c r="N29" s="22"/>
      <c r="O29" s="22"/>
      <c r="P29" s="22"/>
      <c r="Q29" s="22"/>
      <c r="R29" s="22"/>
      <c r="S29" s="22"/>
      <c r="T29" s="22"/>
      <c r="U29" s="22"/>
    </row>
    <row r="30" spans="1:21" s="49" customFormat="1" ht="12.75">
      <c r="A30" s="177" t="s">
        <v>198</v>
      </c>
      <c r="B30" s="160" t="s">
        <v>122</v>
      </c>
      <c r="C30" s="105"/>
      <c r="D30" s="156">
        <v>0.06</v>
      </c>
      <c r="E30" s="136"/>
      <c r="F30" s="134">
        <v>0.047</v>
      </c>
      <c r="G30" s="105" t="s">
        <v>135</v>
      </c>
      <c r="H30" s="217"/>
      <c r="I30" s="105"/>
      <c r="J30" s="105"/>
      <c r="K30" s="105"/>
      <c r="L30" s="22"/>
      <c r="M30" s="22"/>
      <c r="N30" s="22"/>
      <c r="O30" s="22"/>
      <c r="P30" s="22"/>
      <c r="Q30" s="22"/>
      <c r="R30" s="22"/>
      <c r="S30" s="22"/>
      <c r="T30" s="22"/>
      <c r="U30" s="22"/>
    </row>
    <row r="31" spans="1:21" s="49" customFormat="1" ht="12.75">
      <c r="A31" s="177" t="s">
        <v>199</v>
      </c>
      <c r="B31" s="161" t="s">
        <v>121</v>
      </c>
      <c r="C31" s="105"/>
      <c r="D31" s="156">
        <v>0.13</v>
      </c>
      <c r="E31" s="139"/>
      <c r="F31" s="138">
        <v>0.136</v>
      </c>
      <c r="G31" s="105" t="s">
        <v>135</v>
      </c>
      <c r="H31" s="218"/>
      <c r="I31" s="105"/>
      <c r="J31" s="105"/>
      <c r="K31" s="105"/>
      <c r="L31" s="22"/>
      <c r="M31" s="22"/>
      <c r="N31" s="22"/>
      <c r="O31" s="22"/>
      <c r="P31" s="22"/>
      <c r="Q31" s="22"/>
      <c r="R31" s="22"/>
      <c r="S31" s="22"/>
      <c r="T31" s="22"/>
      <c r="U31" s="22"/>
    </row>
    <row r="32" spans="1:21" ht="12.75">
      <c r="A32" s="177" t="s">
        <v>200</v>
      </c>
      <c r="B32" s="160" t="s">
        <v>120</v>
      </c>
      <c r="C32" s="105"/>
      <c r="D32" s="105" t="s">
        <v>126</v>
      </c>
      <c r="E32" s="133"/>
      <c r="F32" s="134">
        <v>0.08</v>
      </c>
      <c r="G32" s="105" t="s">
        <v>135</v>
      </c>
      <c r="H32" s="217"/>
      <c r="I32" s="105"/>
      <c r="J32" s="105"/>
      <c r="K32" s="105"/>
      <c r="L32" s="22"/>
      <c r="M32" s="22"/>
      <c r="N32" s="22"/>
      <c r="O32" s="22"/>
      <c r="P32" s="22"/>
      <c r="Q32" s="22"/>
      <c r="R32" s="22"/>
      <c r="S32" s="22"/>
      <c r="T32" s="22"/>
      <c r="U32" s="22"/>
    </row>
    <row r="33" spans="1:21" ht="12.75">
      <c r="A33" s="229" t="s">
        <v>201</v>
      </c>
      <c r="B33" s="160" t="s">
        <v>128</v>
      </c>
      <c r="C33" s="105"/>
      <c r="D33" s="105" t="s">
        <v>129</v>
      </c>
      <c r="E33" s="133"/>
      <c r="F33" s="134" t="s">
        <v>11</v>
      </c>
      <c r="G33" s="105" t="s">
        <v>11</v>
      </c>
      <c r="H33" s="216"/>
      <c r="I33" s="105"/>
      <c r="J33" s="105"/>
      <c r="K33" s="105"/>
      <c r="L33" s="22"/>
      <c r="M33" s="22"/>
      <c r="N33" s="22"/>
      <c r="O33" s="22"/>
      <c r="P33" s="22"/>
      <c r="Q33" s="22"/>
      <c r="R33" s="22"/>
      <c r="S33" s="22"/>
      <c r="T33" s="22"/>
      <c r="U33" s="22"/>
    </row>
    <row r="34" spans="1:21" ht="12.75">
      <c r="A34" s="229" t="s">
        <v>202</v>
      </c>
      <c r="B34" s="160" t="s">
        <v>158</v>
      </c>
      <c r="C34" s="105"/>
      <c r="D34" s="157">
        <v>0.022</v>
      </c>
      <c r="E34" s="133"/>
      <c r="F34" s="134">
        <v>0.029</v>
      </c>
      <c r="G34" s="105" t="s">
        <v>135</v>
      </c>
      <c r="H34" s="204">
        <v>0.02</v>
      </c>
      <c r="I34" s="105"/>
      <c r="J34" s="105"/>
      <c r="K34" s="105"/>
      <c r="L34" s="22"/>
      <c r="M34" s="22"/>
      <c r="N34" s="22"/>
      <c r="O34" s="22"/>
      <c r="P34" s="22"/>
      <c r="Q34" s="22"/>
      <c r="R34" s="22"/>
      <c r="S34" s="22"/>
      <c r="T34" s="22"/>
      <c r="U34" s="22"/>
    </row>
    <row r="35" spans="1:21" ht="12.75">
      <c r="A35" s="152"/>
      <c r="B35" s="153"/>
      <c r="C35" s="154"/>
      <c r="D35" s="154"/>
      <c r="E35" s="133"/>
      <c r="F35" s="132"/>
      <c r="G35" s="154"/>
      <c r="H35" s="154"/>
      <c r="I35" s="154"/>
      <c r="J35" s="155"/>
      <c r="K35" s="154"/>
      <c r="L35" s="22"/>
      <c r="M35" s="22"/>
      <c r="N35" s="22"/>
      <c r="O35" s="22"/>
      <c r="P35" s="22"/>
      <c r="Q35" s="22"/>
      <c r="R35" s="22"/>
      <c r="S35" s="22"/>
      <c r="T35" s="22"/>
      <c r="U35" s="22"/>
    </row>
    <row r="36" spans="1:21" ht="12.75">
      <c r="A36" s="56"/>
      <c r="B36" s="119"/>
      <c r="C36" s="52"/>
      <c r="D36" s="52"/>
      <c r="E36" s="163"/>
      <c r="F36" s="163"/>
      <c r="G36" s="52"/>
      <c r="H36" s="52"/>
      <c r="I36" s="52"/>
      <c r="J36" s="52"/>
      <c r="K36" s="52"/>
      <c r="L36" s="22"/>
      <c r="M36" s="22"/>
      <c r="N36" s="22"/>
      <c r="O36" s="22"/>
      <c r="P36" s="22"/>
      <c r="Q36" s="22"/>
      <c r="R36" s="22"/>
      <c r="S36" s="22"/>
      <c r="T36" s="22"/>
      <c r="U36" s="22"/>
    </row>
    <row r="37" spans="1:21" s="34" customFormat="1" ht="12.75">
      <c r="A37" s="56"/>
      <c r="B37" s="119"/>
      <c r="C37" s="52"/>
      <c r="D37" s="52"/>
      <c r="E37" s="163"/>
      <c r="F37" s="163"/>
      <c r="G37" s="52"/>
      <c r="H37" s="52"/>
      <c r="I37" s="52"/>
      <c r="J37" s="52"/>
      <c r="K37" s="52"/>
      <c r="L37" s="45"/>
      <c r="M37" s="22"/>
      <c r="N37" s="22"/>
      <c r="O37" s="22"/>
      <c r="P37" s="22"/>
      <c r="Q37" s="22"/>
      <c r="R37" s="22"/>
      <c r="S37" s="22"/>
      <c r="T37" s="22"/>
      <c r="U37" s="22"/>
    </row>
    <row r="38" spans="1:21" ht="13.5" thickBot="1">
      <c r="A38" s="263" t="s">
        <v>21</v>
      </c>
      <c r="B38" s="263"/>
      <c r="C38" s="57"/>
      <c r="D38" s="57"/>
      <c r="E38" s="57"/>
      <c r="F38" s="57"/>
      <c r="G38" s="57"/>
      <c r="H38" s="57"/>
      <c r="I38" s="57"/>
      <c r="J38" s="57"/>
      <c r="K38" s="57"/>
      <c r="L38" s="45"/>
      <c r="M38" s="22"/>
      <c r="N38" s="22"/>
      <c r="O38" s="22"/>
      <c r="P38" s="22"/>
      <c r="Q38" s="22"/>
      <c r="R38" s="22"/>
      <c r="S38" s="22"/>
      <c r="T38" s="22"/>
      <c r="U38" s="22"/>
    </row>
    <row r="39" spans="1:21" ht="12.75">
      <c r="A39" s="264" t="s">
        <v>53</v>
      </c>
      <c r="B39" s="265"/>
      <c r="C39" s="265"/>
      <c r="D39" s="265"/>
      <c r="E39" s="265"/>
      <c r="F39" s="265"/>
      <c r="G39" s="265"/>
      <c r="H39" s="265"/>
      <c r="I39" s="265"/>
      <c r="J39" s="265"/>
      <c r="K39" s="266"/>
      <c r="L39" s="45"/>
      <c r="M39" s="22"/>
      <c r="N39" s="22"/>
      <c r="O39" s="22"/>
      <c r="P39" s="22"/>
      <c r="Q39" s="22"/>
      <c r="R39" s="22"/>
      <c r="S39" s="22"/>
      <c r="T39" s="22"/>
      <c r="U39" s="22"/>
    </row>
    <row r="40" spans="1:21" ht="15">
      <c r="A40" s="58" t="s">
        <v>112</v>
      </c>
      <c r="B40" s="120"/>
      <c r="C40" s="59"/>
      <c r="D40" s="59"/>
      <c r="E40" s="59"/>
      <c r="F40" s="59"/>
      <c r="G40" s="59"/>
      <c r="H40" s="59"/>
      <c r="I40" s="59"/>
      <c r="J40" s="59"/>
      <c r="K40" s="60"/>
      <c r="L40" s="45"/>
      <c r="M40" s="22"/>
      <c r="N40" s="22"/>
      <c r="O40" s="22"/>
      <c r="P40" s="22"/>
      <c r="Q40" s="22"/>
      <c r="R40" s="22"/>
      <c r="S40" s="22"/>
      <c r="T40" s="22"/>
      <c r="U40" s="22"/>
    </row>
    <row r="41" spans="1:21" ht="15">
      <c r="A41" s="58" t="s">
        <v>54</v>
      </c>
      <c r="B41" s="120"/>
      <c r="C41" s="59"/>
      <c r="D41" s="59"/>
      <c r="E41" s="59"/>
      <c r="F41" s="59"/>
      <c r="G41" s="59"/>
      <c r="H41" s="59"/>
      <c r="I41" s="59"/>
      <c r="J41" s="59"/>
      <c r="K41" s="60"/>
      <c r="L41" s="45"/>
      <c r="M41" s="22"/>
      <c r="N41" s="22"/>
      <c r="O41" s="22"/>
      <c r="P41" s="22"/>
      <c r="Q41" s="22"/>
      <c r="R41" s="22"/>
      <c r="S41" s="22"/>
      <c r="T41" s="22"/>
      <c r="U41" s="22"/>
    </row>
    <row r="42" spans="1:21" ht="12.75">
      <c r="A42" s="61"/>
      <c r="B42" s="120"/>
      <c r="C42" s="59"/>
      <c r="D42" s="59"/>
      <c r="E42" s="59"/>
      <c r="F42" s="59"/>
      <c r="G42" s="59"/>
      <c r="H42" s="59"/>
      <c r="I42" s="59"/>
      <c r="J42" s="59"/>
      <c r="K42" s="60"/>
      <c r="L42" s="45"/>
      <c r="M42" s="22"/>
      <c r="N42" s="22"/>
      <c r="O42" s="22"/>
      <c r="P42" s="22"/>
      <c r="Q42" s="22"/>
      <c r="R42" s="22"/>
      <c r="S42" s="22"/>
      <c r="T42" s="22"/>
      <c r="U42" s="22"/>
    </row>
    <row r="43" spans="1:12" ht="12.75">
      <c r="A43" s="62" t="s">
        <v>5</v>
      </c>
      <c r="B43" s="120"/>
      <c r="C43" s="59"/>
      <c r="D43" s="59"/>
      <c r="E43" s="59"/>
      <c r="F43" s="59"/>
      <c r="G43" s="59"/>
      <c r="H43" s="59"/>
      <c r="I43" s="59"/>
      <c r="J43" s="59"/>
      <c r="K43" s="60"/>
      <c r="L43" s="46"/>
    </row>
    <row r="44" spans="1:12" ht="12.75">
      <c r="A44" s="61" t="s">
        <v>18</v>
      </c>
      <c r="B44" s="120"/>
      <c r="C44" s="59"/>
      <c r="D44" s="59"/>
      <c r="E44" s="59"/>
      <c r="F44" s="59"/>
      <c r="G44" s="59"/>
      <c r="H44" s="59"/>
      <c r="I44" s="59"/>
      <c r="J44" s="59"/>
      <c r="K44" s="60"/>
      <c r="L44" s="46"/>
    </row>
    <row r="45" spans="1:12" ht="12.75">
      <c r="A45" s="61" t="s">
        <v>47</v>
      </c>
      <c r="B45" s="120"/>
      <c r="C45" s="59"/>
      <c r="D45" s="59"/>
      <c r="E45" s="59"/>
      <c r="F45" s="59"/>
      <c r="G45" s="59"/>
      <c r="H45" s="59"/>
      <c r="I45" s="59"/>
      <c r="J45" s="59"/>
      <c r="K45" s="60"/>
      <c r="L45" s="46"/>
    </row>
    <row r="46" spans="1:12" ht="12.75">
      <c r="A46" s="61" t="s">
        <v>48</v>
      </c>
      <c r="B46" s="120"/>
      <c r="C46" s="59"/>
      <c r="D46" s="59"/>
      <c r="E46" s="59"/>
      <c r="F46" s="59"/>
      <c r="G46" s="59"/>
      <c r="H46" s="59"/>
      <c r="I46" s="59"/>
      <c r="J46" s="59"/>
      <c r="K46" s="60"/>
      <c r="L46" s="46"/>
    </row>
    <row r="47" spans="1:12" ht="12.75">
      <c r="A47" s="61" t="s">
        <v>19</v>
      </c>
      <c r="B47" s="120"/>
      <c r="C47" s="59"/>
      <c r="D47" s="59"/>
      <c r="E47" s="59"/>
      <c r="F47" s="59"/>
      <c r="G47" s="59"/>
      <c r="H47" s="59"/>
      <c r="I47" s="59"/>
      <c r="J47" s="59"/>
      <c r="K47" s="60"/>
      <c r="L47" s="46"/>
    </row>
    <row r="48" spans="1:12" ht="12.75">
      <c r="A48" s="61" t="s">
        <v>49</v>
      </c>
      <c r="B48" s="120"/>
      <c r="C48" s="59"/>
      <c r="D48" s="59"/>
      <c r="E48" s="59"/>
      <c r="F48" s="59"/>
      <c r="G48" s="59"/>
      <c r="H48" s="59"/>
      <c r="I48" s="59"/>
      <c r="J48" s="59"/>
      <c r="K48" s="60"/>
      <c r="L48" s="46"/>
    </row>
    <row r="49" spans="1:12" ht="12.75">
      <c r="A49" s="61" t="s">
        <v>50</v>
      </c>
      <c r="B49" s="120"/>
      <c r="C49" s="59"/>
      <c r="D49" s="59"/>
      <c r="E49" s="59"/>
      <c r="F49" s="59"/>
      <c r="G49" s="59"/>
      <c r="H49" s="59"/>
      <c r="I49" s="59"/>
      <c r="J49" s="59"/>
      <c r="K49" s="60"/>
      <c r="L49" s="46"/>
    </row>
    <row r="50" spans="1:11" ht="12.75">
      <c r="A50" s="61" t="s">
        <v>6</v>
      </c>
      <c r="B50" s="120"/>
      <c r="C50" s="59"/>
      <c r="D50" s="59"/>
      <c r="E50" s="59"/>
      <c r="F50" s="59"/>
      <c r="G50" s="59"/>
      <c r="H50" s="59"/>
      <c r="I50" s="59"/>
      <c r="J50" s="59"/>
      <c r="K50" s="60"/>
    </row>
    <row r="51" spans="1:11" ht="13.5" thickBot="1">
      <c r="A51" s="63"/>
      <c r="B51" s="121"/>
      <c r="C51" s="64"/>
      <c r="D51" s="64"/>
      <c r="E51" s="64"/>
      <c r="F51" s="64"/>
      <c r="G51" s="64"/>
      <c r="H51" s="64"/>
      <c r="I51" s="64"/>
      <c r="J51" s="64"/>
      <c r="K51" s="65"/>
    </row>
  </sheetData>
  <sheetProtection/>
  <mergeCells count="6">
    <mergeCell ref="A1:K1"/>
    <mergeCell ref="A2:K2"/>
    <mergeCell ref="D5:K5"/>
    <mergeCell ref="A3:K3"/>
    <mergeCell ref="A38:B38"/>
    <mergeCell ref="A39:K39"/>
  </mergeCells>
  <dataValidations count="3">
    <dataValidation type="list" allowBlank="1" showInputMessage="1" showErrorMessage="1" sqref="C6:C9 C17:C32">
      <formula1>$N$20:$N$20</formula1>
    </dataValidation>
    <dataValidation type="list" allowBlank="1" showInputMessage="1" showErrorMessage="1" sqref="C10:C16">
      <formula1>$N$18:$N$20</formula1>
    </dataValidation>
    <dataValidation type="list" allowBlank="1" showInputMessage="1" showErrorMessage="1" sqref="C33:C38">
      <formula1>$N$8:$N$23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4" customFormat="1" ht="20.25">
      <c r="A1" s="254" t="str">
        <f>Setup!A2</f>
        <v>MIC Special Session</v>
      </c>
      <c r="B1" s="254"/>
      <c r="C1" s="254"/>
      <c r="D1" s="25"/>
      <c r="E1" s="25"/>
      <c r="F1" s="25"/>
      <c r="G1" s="25"/>
      <c r="H1" s="25"/>
      <c r="I1" s="25"/>
    </row>
    <row r="2" spans="1:9" s="24" customFormat="1" ht="18">
      <c r="A2" s="255" t="str">
        <f>Setup!A5</f>
        <v>Quadrennial Review of VRR Curve Parameters</v>
      </c>
      <c r="B2" s="255"/>
      <c r="C2" s="255"/>
      <c r="D2" s="25"/>
      <c r="E2" s="25"/>
      <c r="F2" s="25"/>
      <c r="G2" s="25"/>
      <c r="H2" s="25"/>
      <c r="I2" s="25"/>
    </row>
    <row r="3" spans="1:8" s="1" customFormat="1" ht="18">
      <c r="A3" s="256" t="s">
        <v>7</v>
      </c>
      <c r="B3" s="256"/>
      <c r="C3" s="256"/>
      <c r="D3" s="2"/>
      <c r="E3" s="2"/>
      <c r="F3" s="2"/>
      <c r="G3" s="2"/>
      <c r="H3" s="2"/>
    </row>
    <row r="5" spans="1:3" ht="12.75">
      <c r="A5" s="2" t="s">
        <v>26</v>
      </c>
      <c r="C5" s="10"/>
    </row>
    <row r="6" spans="1:3" s="4" customFormat="1" ht="17.25" customHeight="1" thickBot="1">
      <c r="A6" s="267" t="s">
        <v>8</v>
      </c>
      <c r="B6" s="268"/>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254" t="str">
        <f>Setup!A2</f>
        <v>MIC Special Session</v>
      </c>
      <c r="B1" s="254"/>
      <c r="C1" s="35"/>
    </row>
    <row r="2" spans="1:3" s="34" customFormat="1" ht="18">
      <c r="A2" s="255" t="str">
        <f>Setup!A5</f>
        <v>Quadrennial Review of VRR Curve Parameters</v>
      </c>
      <c r="B2" s="255"/>
      <c r="C2" s="35"/>
    </row>
    <row r="3" spans="1:2" s="1" customFormat="1" ht="18">
      <c r="A3" s="256" t="s">
        <v>42</v>
      </c>
      <c r="B3" s="256"/>
    </row>
    <row r="5" spans="1:2" ht="12.75">
      <c r="A5" s="3" t="s">
        <v>52</v>
      </c>
      <c r="B5" s="11"/>
    </row>
    <row r="6" spans="1:2" s="4" customFormat="1" ht="17.25" customHeight="1" thickBot="1">
      <c r="A6" s="36" t="s">
        <v>43</v>
      </c>
      <c r="B6" s="44" t="s">
        <v>9</v>
      </c>
    </row>
    <row r="7" spans="1:2" ht="52.5" customHeight="1">
      <c r="A7" s="43" t="s">
        <v>44</v>
      </c>
      <c r="B7" s="42"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F22" sqref="F22"/>
    </sheetView>
  </sheetViews>
  <sheetFormatPr defaultColWidth="8.8515625" defaultRowHeight="12.75"/>
  <cols>
    <col min="1" max="1" width="8.8515625" style="5" customWidth="1"/>
    <col min="2" max="2" width="26.8515625" style="5" customWidth="1"/>
    <col min="3" max="3" width="5.140625" style="5" customWidth="1"/>
    <col min="4" max="4" width="42.00390625" style="5" customWidth="1"/>
    <col min="5" max="5" width="30.28125" style="122" customWidth="1"/>
    <col min="6" max="6" width="30.28125" style="5" customWidth="1"/>
    <col min="7" max="7" width="34.140625" style="5" customWidth="1"/>
    <col min="8" max="8" width="37.57421875" style="5" customWidth="1"/>
    <col min="9" max="9" width="0.42578125" style="5" customWidth="1"/>
    <col min="10" max="16384" width="8.8515625" style="5" customWidth="1"/>
  </cols>
  <sheetData>
    <row r="1" spans="1:8" ht="12.75">
      <c r="A1" s="272" t="str">
        <f>Setup!A5</f>
        <v>Quadrennial Review of VRR Curve Parameters</v>
      </c>
      <c r="B1" s="273"/>
      <c r="C1" s="273"/>
      <c r="D1" s="273"/>
      <c r="E1" s="273"/>
      <c r="F1" s="273"/>
      <c r="G1" s="273"/>
      <c r="H1" s="273"/>
    </row>
    <row r="2" spans="1:8" ht="12.75">
      <c r="A2" s="271" t="s">
        <v>124</v>
      </c>
      <c r="B2" s="271"/>
      <c r="C2" s="271"/>
      <c r="D2" s="271"/>
      <c r="E2" s="271"/>
      <c r="F2" s="271"/>
      <c r="G2" s="271"/>
      <c r="H2" s="271"/>
    </row>
    <row r="3" spans="1:8" ht="12.75">
      <c r="A3" s="7"/>
      <c r="D3" s="269" t="s">
        <v>14</v>
      </c>
      <c r="E3" s="270"/>
      <c r="F3" s="270"/>
      <c r="G3" s="270"/>
      <c r="H3" s="270"/>
    </row>
    <row r="4" spans="1:20" ht="25.5">
      <c r="A4" s="8" t="s">
        <v>15</v>
      </c>
      <c r="B4" s="122" t="s">
        <v>13</v>
      </c>
      <c r="C4" s="122" t="s">
        <v>28</v>
      </c>
      <c r="D4" s="5" t="s">
        <v>133</v>
      </c>
      <c r="E4" s="122" t="s">
        <v>0</v>
      </c>
      <c r="F4" s="5" t="s">
        <v>1</v>
      </c>
      <c r="G4" s="5" t="s">
        <v>2</v>
      </c>
      <c r="H4" s="5" t="s">
        <v>3</v>
      </c>
      <c r="J4" s="21"/>
      <c r="K4" s="21"/>
      <c r="L4" s="21"/>
      <c r="M4" s="21"/>
      <c r="N4" s="21"/>
      <c r="O4" s="21"/>
      <c r="P4" s="21"/>
      <c r="Q4" s="21"/>
      <c r="R4" s="21"/>
      <c r="S4" s="21"/>
      <c r="T4" s="21"/>
    </row>
    <row r="5" spans="1:20" ht="280.5">
      <c r="A5" s="114">
        <v>1</v>
      </c>
      <c r="B5" s="123" t="s">
        <v>100</v>
      </c>
      <c r="C5" s="112"/>
      <c r="D5" s="113" t="s">
        <v>142</v>
      </c>
      <c r="E5" s="145" t="s">
        <v>211</v>
      </c>
      <c r="F5" s="132" t="s">
        <v>236</v>
      </c>
      <c r="G5" s="137" t="s">
        <v>217</v>
      </c>
      <c r="H5" s="235" t="s">
        <v>224</v>
      </c>
      <c r="J5" s="21"/>
      <c r="K5" s="21"/>
      <c r="L5" s="21"/>
      <c r="M5" s="21"/>
      <c r="N5" s="21"/>
      <c r="O5" s="21"/>
      <c r="P5" s="21"/>
      <c r="Q5" s="21"/>
      <c r="R5" s="21"/>
      <c r="S5" s="21"/>
      <c r="T5" s="21"/>
    </row>
    <row r="6" spans="1:20" ht="229.5">
      <c r="A6" s="114">
        <v>2</v>
      </c>
      <c r="B6" s="123" t="s">
        <v>101</v>
      </c>
      <c r="C6" s="112"/>
      <c r="D6" s="113" t="s">
        <v>127</v>
      </c>
      <c r="E6" s="145" t="s">
        <v>212</v>
      </c>
      <c r="F6" s="132" t="s">
        <v>165</v>
      </c>
      <c r="G6" s="137" t="s">
        <v>217</v>
      </c>
      <c r="H6" s="236" t="s">
        <v>225</v>
      </c>
      <c r="J6" s="21"/>
      <c r="K6" s="21"/>
      <c r="L6" s="21"/>
      <c r="M6" s="21"/>
      <c r="N6" s="21"/>
      <c r="O6" s="21"/>
      <c r="P6" s="21"/>
      <c r="Q6" s="21"/>
      <c r="R6" s="21"/>
      <c r="S6" s="21"/>
      <c r="T6" s="21"/>
    </row>
    <row r="7" spans="1:20" ht="140.25">
      <c r="A7" s="114">
        <v>3</v>
      </c>
      <c r="B7" s="123" t="s">
        <v>103</v>
      </c>
      <c r="C7" s="112"/>
      <c r="D7" s="113" t="s">
        <v>125</v>
      </c>
      <c r="E7" s="137" t="s">
        <v>134</v>
      </c>
      <c r="F7" s="132" t="s">
        <v>170</v>
      </c>
      <c r="G7" s="137" t="s">
        <v>217</v>
      </c>
      <c r="H7" s="237" t="s">
        <v>218</v>
      </c>
      <c r="I7" s="5">
        <f>106400/365</f>
        <v>291.5068493150685</v>
      </c>
      <c r="J7" s="21"/>
      <c r="K7" s="21"/>
      <c r="L7" s="21"/>
      <c r="M7" s="21"/>
      <c r="N7" s="21"/>
      <c r="O7" s="21"/>
      <c r="P7" s="21"/>
      <c r="Q7" s="21"/>
      <c r="R7" s="21"/>
      <c r="S7" s="21"/>
      <c r="T7" s="21"/>
    </row>
    <row r="8" spans="1:20" ht="38.25">
      <c r="A8" s="114">
        <v>4</v>
      </c>
      <c r="B8" s="123" t="s">
        <v>97</v>
      </c>
      <c r="C8" s="112"/>
      <c r="D8" s="113" t="s">
        <v>102</v>
      </c>
      <c r="E8" s="129" t="s">
        <v>11</v>
      </c>
      <c r="F8" s="132" t="s">
        <v>210</v>
      </c>
      <c r="G8" s="225" t="s">
        <v>217</v>
      </c>
      <c r="H8" s="234" t="s">
        <v>217</v>
      </c>
      <c r="J8" s="21"/>
      <c r="K8" s="21"/>
      <c r="L8" s="21"/>
      <c r="M8" s="21"/>
      <c r="N8" s="21"/>
      <c r="O8" s="21"/>
      <c r="P8" s="21"/>
      <c r="Q8" s="21"/>
      <c r="R8" s="21"/>
      <c r="S8" s="21"/>
      <c r="T8" s="21"/>
    </row>
    <row r="9" spans="1:20" s="143" customFormat="1" ht="122.25" customHeight="1">
      <c r="A9" s="114">
        <v>5</v>
      </c>
      <c r="B9" s="144" t="s">
        <v>205</v>
      </c>
      <c r="C9" s="145"/>
      <c r="D9" s="146" t="s">
        <v>207</v>
      </c>
      <c r="E9" s="129" t="s">
        <v>233</v>
      </c>
      <c r="F9" s="116" t="s">
        <v>162</v>
      </c>
      <c r="G9" s="278" t="s">
        <v>217</v>
      </c>
      <c r="H9" s="238" t="s">
        <v>11</v>
      </c>
      <c r="J9" s="21"/>
      <c r="K9" s="21"/>
      <c r="L9" s="21"/>
      <c r="M9" s="21"/>
      <c r="N9" s="21"/>
      <c r="O9" s="21"/>
      <c r="P9" s="21"/>
      <c r="Q9" s="21"/>
      <c r="R9" s="21"/>
      <c r="S9" s="21"/>
      <c r="T9" s="21"/>
    </row>
    <row r="10" spans="1:20" s="183" customFormat="1" ht="37.5" customHeight="1">
      <c r="A10" s="114">
        <v>6</v>
      </c>
      <c r="B10" s="207" t="s">
        <v>206</v>
      </c>
      <c r="C10" s="132"/>
      <c r="D10" s="133" t="s">
        <v>195</v>
      </c>
      <c r="E10" s="129" t="s">
        <v>194</v>
      </c>
      <c r="F10" s="132" t="s">
        <v>194</v>
      </c>
      <c r="G10" s="142" t="s">
        <v>11</v>
      </c>
      <c r="H10" s="233" t="s">
        <v>11</v>
      </c>
      <c r="J10" s="21"/>
      <c r="K10" s="21"/>
      <c r="L10" s="21"/>
      <c r="M10" s="21"/>
      <c r="N10" s="21"/>
      <c r="O10" s="21"/>
      <c r="P10" s="21"/>
      <c r="Q10" s="21"/>
      <c r="R10" s="21"/>
      <c r="S10" s="21"/>
      <c r="T10" s="21"/>
    </row>
    <row r="11" spans="1:20" s="183" customFormat="1" ht="37.5" customHeight="1">
      <c r="A11" s="131" t="s">
        <v>189</v>
      </c>
      <c r="B11" s="147" t="s">
        <v>146</v>
      </c>
      <c r="C11" s="132"/>
      <c r="D11" s="133" t="s">
        <v>148</v>
      </c>
      <c r="E11" s="129" t="s">
        <v>157</v>
      </c>
      <c r="F11" s="132" t="s">
        <v>163</v>
      </c>
      <c r="G11" s="142" t="s">
        <v>11</v>
      </c>
      <c r="H11" s="233" t="s">
        <v>11</v>
      </c>
      <c r="J11" s="21"/>
      <c r="K11" s="21"/>
      <c r="L11" s="21"/>
      <c r="M11" s="21"/>
      <c r="N11" s="21"/>
      <c r="O11" s="21"/>
      <c r="P11" s="21"/>
      <c r="Q11" s="21"/>
      <c r="R11" s="21"/>
      <c r="S11" s="21"/>
      <c r="T11" s="21"/>
    </row>
    <row r="12" spans="1:20" s="183" customFormat="1" ht="37.5" customHeight="1">
      <c r="A12" s="131" t="s">
        <v>190</v>
      </c>
      <c r="B12" s="147" t="s">
        <v>145</v>
      </c>
      <c r="C12" s="132"/>
      <c r="D12" s="161" t="s">
        <v>229</v>
      </c>
      <c r="E12" s="225" t="s">
        <v>133</v>
      </c>
      <c r="F12" s="137" t="s">
        <v>216</v>
      </c>
      <c r="G12" s="161" t="s">
        <v>217</v>
      </c>
      <c r="H12" s="237" t="s">
        <v>217</v>
      </c>
      <c r="J12" s="21"/>
      <c r="K12" s="21"/>
      <c r="L12" s="21"/>
      <c r="M12" s="21"/>
      <c r="N12" s="21"/>
      <c r="O12" s="21"/>
      <c r="P12" s="21"/>
      <c r="Q12" s="21"/>
      <c r="R12" s="21"/>
      <c r="S12" s="21"/>
      <c r="T12" s="21"/>
    </row>
    <row r="13" spans="1:20" s="183" customFormat="1" ht="37.5" customHeight="1">
      <c r="A13" s="131" t="s">
        <v>191</v>
      </c>
      <c r="B13" s="147" t="s">
        <v>150</v>
      </c>
      <c r="C13" s="132"/>
      <c r="D13" s="161" t="s">
        <v>230</v>
      </c>
      <c r="E13" s="145" t="s">
        <v>223</v>
      </c>
      <c r="F13" s="137" t="s">
        <v>133</v>
      </c>
      <c r="G13" s="161" t="s">
        <v>217</v>
      </c>
      <c r="H13" s="233" t="s">
        <v>231</v>
      </c>
      <c r="J13" s="21"/>
      <c r="K13" s="21"/>
      <c r="L13" s="21"/>
      <c r="M13" s="21"/>
      <c r="N13" s="21"/>
      <c r="O13" s="21"/>
      <c r="P13" s="21"/>
      <c r="Q13" s="21"/>
      <c r="R13" s="21"/>
      <c r="S13" s="21"/>
      <c r="T13" s="21"/>
    </row>
    <row r="14" spans="1:20" s="183" customFormat="1" ht="37.5" customHeight="1">
      <c r="A14" s="211" t="s">
        <v>192</v>
      </c>
      <c r="B14" s="208" t="s">
        <v>153</v>
      </c>
      <c r="C14" s="132"/>
      <c r="D14" s="133" t="s">
        <v>154</v>
      </c>
      <c r="E14" s="55" t="s">
        <v>155</v>
      </c>
      <c r="F14" s="132" t="s">
        <v>168</v>
      </c>
      <c r="G14" s="142" t="s">
        <v>221</v>
      </c>
      <c r="H14" s="233" t="s">
        <v>232</v>
      </c>
      <c r="J14" s="21"/>
      <c r="K14" s="21"/>
      <c r="L14" s="21"/>
      <c r="M14" s="21"/>
      <c r="N14" s="21"/>
      <c r="O14" s="21"/>
      <c r="P14" s="21"/>
      <c r="Q14" s="21"/>
      <c r="R14" s="21"/>
      <c r="S14" s="21"/>
      <c r="T14" s="21"/>
    </row>
    <row r="15" spans="1:20" s="183" customFormat="1" ht="37.5" customHeight="1">
      <c r="A15" s="210" t="s">
        <v>193</v>
      </c>
      <c r="B15" s="209" t="s">
        <v>177</v>
      </c>
      <c r="C15" s="132"/>
      <c r="D15" s="133" t="s">
        <v>178</v>
      </c>
      <c r="E15" s="142" t="s">
        <v>183</v>
      </c>
      <c r="F15" s="132" t="s">
        <v>182</v>
      </c>
      <c r="G15" s="161" t="s">
        <v>222</v>
      </c>
      <c r="H15" s="233" t="s">
        <v>226</v>
      </c>
      <c r="J15" s="21"/>
      <c r="K15" s="21"/>
      <c r="L15" s="21"/>
      <c r="M15" s="21"/>
      <c r="N15" s="21"/>
      <c r="O15" s="21"/>
      <c r="P15" s="21"/>
      <c r="Q15" s="21"/>
      <c r="R15" s="21"/>
      <c r="S15" s="21"/>
      <c r="T15" s="21"/>
    </row>
    <row r="16" spans="1:20" s="143" customFormat="1" ht="126.75" customHeight="1">
      <c r="A16" s="114">
        <v>7</v>
      </c>
      <c r="B16" s="207" t="s">
        <v>115</v>
      </c>
      <c r="C16" s="132"/>
      <c r="D16" s="129" t="s">
        <v>208</v>
      </c>
      <c r="E16" s="142" t="s">
        <v>234</v>
      </c>
      <c r="F16" s="132" t="s">
        <v>164</v>
      </c>
      <c r="G16" s="161" t="s">
        <v>237</v>
      </c>
      <c r="H16" s="237" t="s">
        <v>11</v>
      </c>
      <c r="J16" s="21"/>
      <c r="K16" s="21"/>
      <c r="L16" s="21"/>
      <c r="M16" s="21"/>
      <c r="N16" s="21"/>
      <c r="O16" s="21"/>
      <c r="P16" s="21"/>
      <c r="Q16" s="21"/>
      <c r="R16" s="21"/>
      <c r="S16" s="21"/>
      <c r="T16" s="21"/>
    </row>
    <row r="17" spans="1:20" s="183" customFormat="1" ht="232.5" customHeight="1">
      <c r="A17" s="131">
        <v>8</v>
      </c>
      <c r="B17" s="207" t="s">
        <v>104</v>
      </c>
      <c r="C17" s="132"/>
      <c r="D17" s="133" t="s">
        <v>209</v>
      </c>
      <c r="E17" s="137" t="s">
        <v>235</v>
      </c>
      <c r="F17" s="132" t="s">
        <v>169</v>
      </c>
      <c r="G17" s="161" t="s">
        <v>238</v>
      </c>
      <c r="H17" s="237" t="s">
        <v>11</v>
      </c>
      <c r="J17" s="21"/>
      <c r="K17" s="21"/>
      <c r="L17" s="21"/>
      <c r="M17" s="21"/>
      <c r="N17" s="21"/>
      <c r="O17" s="21"/>
      <c r="P17" s="21"/>
      <c r="Q17" s="21"/>
      <c r="R17" s="21"/>
      <c r="S17" s="21"/>
      <c r="T17" s="21"/>
    </row>
    <row r="18" spans="1:20" s="183" customFormat="1" ht="126.75" customHeight="1">
      <c r="A18" s="131">
        <v>9</v>
      </c>
      <c r="B18" s="207" t="s">
        <v>147</v>
      </c>
      <c r="C18" s="132"/>
      <c r="D18" s="133" t="s">
        <v>152</v>
      </c>
      <c r="E18" s="137" t="s">
        <v>11</v>
      </c>
      <c r="F18" s="137" t="s">
        <v>239</v>
      </c>
      <c r="G18" s="137" t="s">
        <v>217</v>
      </c>
      <c r="H18" s="237" t="s">
        <v>217</v>
      </c>
      <c r="J18" s="21"/>
      <c r="K18" s="21"/>
      <c r="L18" s="21"/>
      <c r="M18" s="21"/>
      <c r="N18" s="21"/>
      <c r="O18" s="21"/>
      <c r="P18" s="21"/>
      <c r="Q18" s="21"/>
      <c r="R18" s="21"/>
      <c r="S18" s="21"/>
      <c r="T18" s="21"/>
    </row>
    <row r="19" spans="1:20" s="183" customFormat="1" ht="126.75" customHeight="1">
      <c r="A19" s="131">
        <v>10</v>
      </c>
      <c r="B19" s="207" t="s">
        <v>186</v>
      </c>
      <c r="C19" s="132"/>
      <c r="D19" s="133" t="s">
        <v>131</v>
      </c>
      <c r="E19" s="145" t="s">
        <v>187</v>
      </c>
      <c r="F19" s="137" t="s">
        <v>217</v>
      </c>
      <c r="G19" s="137" t="s">
        <v>217</v>
      </c>
      <c r="H19" s="237" t="s">
        <v>227</v>
      </c>
      <c r="J19" s="21"/>
      <c r="K19" s="21"/>
      <c r="L19" s="21"/>
      <c r="M19" s="21"/>
      <c r="N19" s="21"/>
      <c r="O19" s="21"/>
      <c r="P19" s="21"/>
      <c r="Q19" s="21"/>
      <c r="R19" s="21"/>
      <c r="S19" s="21"/>
      <c r="T19" s="21"/>
    </row>
    <row r="20" spans="1:20" ht="150" customHeight="1">
      <c r="A20" s="114">
        <v>11</v>
      </c>
      <c r="B20" s="123" t="s">
        <v>95</v>
      </c>
      <c r="C20" s="112"/>
      <c r="D20" s="133" t="s">
        <v>132</v>
      </c>
      <c r="E20" s="196" t="s">
        <v>219</v>
      </c>
      <c r="F20" s="137" t="s">
        <v>220</v>
      </c>
      <c r="G20" s="279" t="s">
        <v>240</v>
      </c>
      <c r="H20" s="239" t="s">
        <v>228</v>
      </c>
      <c r="J20" s="21"/>
      <c r="K20" s="21"/>
      <c r="L20" s="23" t="s">
        <v>17</v>
      </c>
      <c r="M20" s="21"/>
      <c r="N20" s="21"/>
      <c r="O20" s="21"/>
      <c r="P20" s="21"/>
      <c r="Q20" s="21"/>
      <c r="R20" s="21"/>
      <c r="S20" s="21"/>
      <c r="T20" s="21"/>
    </row>
    <row r="21" spans="1:20" ht="25.5">
      <c r="A21" s="114">
        <v>12</v>
      </c>
      <c r="B21" s="123" t="s">
        <v>96</v>
      </c>
      <c r="C21" s="112"/>
      <c r="D21" s="133" t="s">
        <v>98</v>
      </c>
      <c r="E21" s="161" t="s">
        <v>133</v>
      </c>
      <c r="F21" s="132" t="s">
        <v>204</v>
      </c>
      <c r="G21" s="161" t="s">
        <v>217</v>
      </c>
      <c r="H21" s="231" t="s">
        <v>217</v>
      </c>
      <c r="J21" s="21"/>
      <c r="K21" s="21"/>
      <c r="L21" s="23" t="s">
        <v>30</v>
      </c>
      <c r="M21" s="21"/>
      <c r="N21" s="21"/>
      <c r="O21" s="21"/>
      <c r="P21" s="21"/>
      <c r="Q21" s="21"/>
      <c r="R21" s="21"/>
      <c r="S21" s="21"/>
      <c r="T21" s="21"/>
    </row>
    <row r="22" spans="1:20" ht="76.5">
      <c r="A22" s="114">
        <v>13</v>
      </c>
      <c r="B22" s="124" t="s">
        <v>110</v>
      </c>
      <c r="C22" s="112"/>
      <c r="D22" s="133" t="s">
        <v>111</v>
      </c>
      <c r="E22" s="137" t="s">
        <v>141</v>
      </c>
      <c r="F22" s="137" t="s">
        <v>241</v>
      </c>
      <c r="G22" s="137" t="s">
        <v>217</v>
      </c>
      <c r="H22" s="231" t="s">
        <v>217</v>
      </c>
      <c r="J22" s="21"/>
      <c r="K22" s="21"/>
      <c r="L22" s="23" t="s">
        <v>29</v>
      </c>
      <c r="M22" s="21"/>
      <c r="N22" s="21"/>
      <c r="O22" s="21"/>
      <c r="P22" s="21"/>
      <c r="Q22" s="21"/>
      <c r="R22" s="21"/>
      <c r="S22" s="21"/>
      <c r="T22" s="21"/>
    </row>
    <row r="23" spans="1:20" ht="12.75">
      <c r="A23" s="114">
        <v>14</v>
      </c>
      <c r="B23" s="124" t="s">
        <v>117</v>
      </c>
      <c r="C23" s="132"/>
      <c r="D23" s="133"/>
      <c r="E23" s="150"/>
      <c r="F23" s="132"/>
      <c r="G23" s="214"/>
      <c r="H23" s="232"/>
      <c r="J23" s="21"/>
      <c r="K23" s="21"/>
      <c r="L23" s="23" t="s">
        <v>16</v>
      </c>
      <c r="M23" s="21"/>
      <c r="N23" s="21"/>
      <c r="O23" s="21"/>
      <c r="P23" s="21"/>
      <c r="Q23" s="21"/>
      <c r="R23" s="21"/>
      <c r="S23" s="21"/>
      <c r="T23" s="21"/>
    </row>
    <row r="24" spans="1:20" s="130" customFormat="1" ht="25.5">
      <c r="A24" s="131" t="s">
        <v>196</v>
      </c>
      <c r="B24" s="55" t="s">
        <v>118</v>
      </c>
      <c r="C24" s="112"/>
      <c r="D24" s="133" t="s">
        <v>123</v>
      </c>
      <c r="E24" s="145" t="s">
        <v>138</v>
      </c>
      <c r="F24" s="132" t="s">
        <v>172</v>
      </c>
      <c r="G24" s="137" t="s">
        <v>217</v>
      </c>
      <c r="H24" s="137" t="s">
        <v>217</v>
      </c>
      <c r="J24" s="21"/>
      <c r="K24" s="21"/>
      <c r="L24" s="23"/>
      <c r="M24" s="21"/>
      <c r="N24" s="21"/>
      <c r="O24" s="21"/>
      <c r="P24" s="21"/>
      <c r="Q24" s="21"/>
      <c r="R24" s="21"/>
      <c r="S24" s="21"/>
      <c r="T24" s="21"/>
    </row>
    <row r="25" spans="1:20" ht="12.75">
      <c r="A25" s="131" t="s">
        <v>197</v>
      </c>
      <c r="B25" s="55" t="s">
        <v>119</v>
      </c>
      <c r="C25" s="112"/>
      <c r="D25" s="133" t="s">
        <v>116</v>
      </c>
      <c r="E25" s="145" t="s">
        <v>11</v>
      </c>
      <c r="F25" s="230" t="s">
        <v>217</v>
      </c>
      <c r="G25" s="137" t="s">
        <v>217</v>
      </c>
      <c r="H25" s="137" t="s">
        <v>217</v>
      </c>
      <c r="J25" s="21"/>
      <c r="K25" s="21"/>
      <c r="L25" s="21"/>
      <c r="M25" s="21"/>
      <c r="N25" s="21"/>
      <c r="O25" s="21"/>
      <c r="P25" s="21"/>
      <c r="Q25" s="21"/>
      <c r="R25" s="21"/>
      <c r="S25" s="21"/>
      <c r="T25" s="21"/>
    </row>
    <row r="26" spans="1:20" ht="12.75">
      <c r="A26" s="131" t="s">
        <v>198</v>
      </c>
      <c r="B26" s="55" t="s">
        <v>122</v>
      </c>
      <c r="C26" s="132"/>
      <c r="D26" s="136">
        <v>0.06</v>
      </c>
      <c r="E26" s="213">
        <v>0.047</v>
      </c>
      <c r="F26" s="230" t="s">
        <v>217</v>
      </c>
      <c r="G26" s="137" t="s">
        <v>217</v>
      </c>
      <c r="H26" s="137" t="s">
        <v>217</v>
      </c>
      <c r="J26" s="21"/>
      <c r="K26" s="21"/>
      <c r="L26" s="21"/>
      <c r="M26" s="21"/>
      <c r="N26" s="21"/>
      <c r="O26" s="21"/>
      <c r="P26" s="21"/>
      <c r="Q26" s="21"/>
      <c r="R26" s="21"/>
      <c r="S26" s="21"/>
      <c r="T26" s="21"/>
    </row>
    <row r="27" spans="1:20" s="135" customFormat="1" ht="12.75">
      <c r="A27" s="131" t="s">
        <v>199</v>
      </c>
      <c r="B27" s="55" t="s">
        <v>121</v>
      </c>
      <c r="C27" s="132"/>
      <c r="D27" s="139">
        <v>0.13</v>
      </c>
      <c r="E27" s="134">
        <v>0.136</v>
      </c>
      <c r="F27" s="230" t="s">
        <v>217</v>
      </c>
      <c r="G27" s="137" t="s">
        <v>217</v>
      </c>
      <c r="H27" s="137" t="s">
        <v>217</v>
      </c>
      <c r="J27" s="21"/>
      <c r="K27" s="21"/>
      <c r="L27" s="21"/>
      <c r="M27" s="21"/>
      <c r="N27" s="21"/>
      <c r="O27" s="21"/>
      <c r="P27" s="21"/>
      <c r="Q27" s="21"/>
      <c r="R27" s="21"/>
      <c r="S27" s="21"/>
      <c r="T27" s="21"/>
    </row>
    <row r="28" spans="1:20" s="135" customFormat="1" ht="12.75">
      <c r="A28" s="131" t="s">
        <v>200</v>
      </c>
      <c r="B28" s="55" t="s">
        <v>120</v>
      </c>
      <c r="C28" s="132"/>
      <c r="D28" s="133" t="s">
        <v>126</v>
      </c>
      <c r="E28" s="138">
        <v>0.08</v>
      </c>
      <c r="F28" s="230" t="s">
        <v>217</v>
      </c>
      <c r="G28" s="137" t="s">
        <v>217</v>
      </c>
      <c r="H28" s="137" t="s">
        <v>217</v>
      </c>
      <c r="J28" s="21"/>
      <c r="K28" s="21"/>
      <c r="L28" s="21"/>
      <c r="M28" s="21"/>
      <c r="N28" s="21"/>
      <c r="O28" s="21"/>
      <c r="P28" s="21"/>
      <c r="Q28" s="21"/>
      <c r="R28" s="21"/>
      <c r="S28" s="21"/>
      <c r="T28" s="21"/>
    </row>
    <row r="29" spans="1:20" s="140" customFormat="1" ht="12.75">
      <c r="A29" s="131" t="s">
        <v>201</v>
      </c>
      <c r="B29" s="55" t="s">
        <v>128</v>
      </c>
      <c r="C29" s="132"/>
      <c r="D29" s="133" t="s">
        <v>129</v>
      </c>
      <c r="E29" s="134" t="s">
        <v>11</v>
      </c>
      <c r="F29" s="230" t="s">
        <v>217</v>
      </c>
      <c r="G29" s="137" t="s">
        <v>217</v>
      </c>
      <c r="H29" s="137" t="s">
        <v>217</v>
      </c>
      <c r="J29" s="21"/>
      <c r="K29" s="21"/>
      <c r="L29" s="21"/>
      <c r="M29" s="21"/>
      <c r="N29" s="21"/>
      <c r="O29" s="21"/>
      <c r="P29" s="21"/>
      <c r="Q29" s="21"/>
      <c r="R29" s="21"/>
      <c r="S29" s="21"/>
      <c r="T29" s="21"/>
    </row>
    <row r="30" spans="1:20" s="148" customFormat="1" ht="12.75">
      <c r="A30" s="131" t="s">
        <v>202</v>
      </c>
      <c r="B30" s="55" t="s">
        <v>158</v>
      </c>
      <c r="C30" s="132"/>
      <c r="D30" s="151">
        <v>0.022</v>
      </c>
      <c r="E30" s="134">
        <v>0.029</v>
      </c>
      <c r="F30" s="206">
        <v>0.02</v>
      </c>
      <c r="G30" s="137" t="s">
        <v>217</v>
      </c>
      <c r="H30" s="137" t="s">
        <v>217</v>
      </c>
      <c r="J30" s="21"/>
      <c r="K30" s="21"/>
      <c r="L30" s="21"/>
      <c r="M30" s="21"/>
      <c r="N30" s="21"/>
      <c r="O30" s="21"/>
      <c r="P30" s="21"/>
      <c r="Q30" s="21"/>
      <c r="R30" s="21"/>
      <c r="S30" s="21"/>
      <c r="T30" s="21"/>
    </row>
    <row r="31" spans="1:20" ht="12.75">
      <c r="A31" s="114"/>
      <c r="B31" s="141"/>
      <c r="C31" s="112"/>
      <c r="D31" s="113"/>
      <c r="E31" s="134"/>
      <c r="F31" s="132"/>
      <c r="G31" s="146"/>
      <c r="H31" s="111"/>
      <c r="J31" s="21"/>
      <c r="K31" s="21"/>
      <c r="L31" s="21"/>
      <c r="M31" s="21"/>
      <c r="N31" s="21"/>
      <c r="O31" s="21"/>
      <c r="P31" s="21"/>
      <c r="Q31" s="21"/>
      <c r="R31" s="21"/>
      <c r="S31" s="21"/>
      <c r="T31" s="21"/>
    </row>
    <row r="32" spans="10:20" ht="12.75">
      <c r="J32" s="21"/>
      <c r="K32" s="21"/>
      <c r="L32" s="21"/>
      <c r="M32" s="21"/>
      <c r="N32" s="21"/>
      <c r="O32" s="21"/>
      <c r="P32" s="21"/>
      <c r="Q32" s="21"/>
      <c r="R32" s="21"/>
      <c r="S32" s="21"/>
      <c r="T32" s="21"/>
    </row>
    <row r="33" spans="10:20" ht="12.75">
      <c r="J33" s="21"/>
      <c r="K33" s="21"/>
      <c r="L33" s="21"/>
      <c r="M33" s="21"/>
      <c r="N33" s="21"/>
      <c r="O33" s="21"/>
      <c r="P33" s="21"/>
      <c r="Q33" s="21"/>
      <c r="R33" s="21"/>
      <c r="S33" s="21"/>
      <c r="T33" s="21"/>
    </row>
    <row r="34" spans="1:20" ht="12.75">
      <c r="A34" s="5" t="s">
        <v>24</v>
      </c>
      <c r="J34" s="21"/>
      <c r="K34" s="21"/>
      <c r="L34" s="21"/>
      <c r="M34" s="21"/>
      <c r="N34" s="21"/>
      <c r="O34" s="21"/>
      <c r="P34" s="21"/>
      <c r="Q34" s="21"/>
      <c r="R34" s="21"/>
      <c r="S34" s="21"/>
      <c r="T34" s="21"/>
    </row>
    <row r="35" spans="1:20" ht="12.75">
      <c r="A35" s="5" t="s">
        <v>25</v>
      </c>
      <c r="J35" s="21"/>
      <c r="K35" s="21"/>
      <c r="L35" s="21"/>
      <c r="M35" s="21"/>
      <c r="N35" s="21"/>
      <c r="O35" s="21"/>
      <c r="P35" s="21"/>
      <c r="Q35" s="21"/>
      <c r="R35" s="21"/>
      <c r="S35" s="21"/>
      <c r="T35" s="21"/>
    </row>
    <row r="36" spans="10:20" ht="12.75">
      <c r="J36" s="21"/>
      <c r="K36" s="21"/>
      <c r="L36" s="21"/>
      <c r="M36" s="21"/>
      <c r="N36" s="21"/>
      <c r="O36" s="21"/>
      <c r="P36" s="21"/>
      <c r="Q36" s="21"/>
      <c r="R36" s="21"/>
      <c r="S36" s="21"/>
      <c r="T36" s="21"/>
    </row>
    <row r="37" spans="10:20" ht="12.75">
      <c r="J37" s="21"/>
      <c r="K37" s="21"/>
      <c r="L37" s="21"/>
      <c r="M37" s="21"/>
      <c r="N37" s="21"/>
      <c r="O37" s="21"/>
      <c r="P37" s="21"/>
      <c r="Q37" s="21"/>
      <c r="R37" s="21"/>
      <c r="S37" s="21"/>
      <c r="T37" s="21"/>
    </row>
  </sheetData>
  <sheetProtection/>
  <mergeCells count="3">
    <mergeCell ref="D3:H3"/>
    <mergeCell ref="A2:H2"/>
    <mergeCell ref="A1:H1"/>
  </mergeCells>
  <dataValidations count="3">
    <dataValidation type="list" allowBlank="1" showInputMessage="1" showErrorMessage="1" sqref="C5:C6 C20:C30">
      <formula1>$K$21:$K$22</formula1>
    </dataValidation>
    <dataValidation type="list" allowBlank="1" showInputMessage="1" showErrorMessage="1" sqref="C7:C19">
      <formula1>$K$20:$K$22</formula1>
    </dataValidation>
    <dataValidation type="list" allowBlank="1" showInputMessage="1" showErrorMessage="1" sqref="C31:C43">
      <formula1>$L$20:$L$24</formula1>
    </dataValidation>
  </dataValidations>
  <printOptions horizontalCentered="1"/>
  <pageMargins left="0.45" right="0.45" top="0.5" bottom="0.25" header="0.3" footer="0.05"/>
  <pageSetup fitToHeight="1" fitToWidth="1" horizontalDpi="1200" verticalDpi="1200" orientation="portrait" paperSize="17" scale="4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5" sqref="D2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254" t="str">
        <f>Setup!A2</f>
        <v>MIC Special Session</v>
      </c>
      <c r="B1" s="254"/>
      <c r="C1" s="254"/>
      <c r="D1" s="254"/>
      <c r="E1" s="254"/>
      <c r="F1" s="254"/>
      <c r="G1" s="254"/>
      <c r="H1" s="25"/>
      <c r="I1" s="25"/>
    </row>
    <row r="2" spans="1:9" s="24" customFormat="1" ht="18">
      <c r="A2" s="255" t="str">
        <f>Setup!A5</f>
        <v>Quadrennial Review of VRR Curve Parameters</v>
      </c>
      <c r="B2" s="255"/>
      <c r="C2" s="255"/>
      <c r="D2" s="255"/>
      <c r="E2" s="255"/>
      <c r="F2" s="255"/>
      <c r="G2" s="255"/>
      <c r="H2" s="25"/>
      <c r="I2" s="25"/>
    </row>
    <row r="3" spans="1:9" ht="18">
      <c r="A3" s="256" t="s">
        <v>40</v>
      </c>
      <c r="B3" s="256"/>
      <c r="C3" s="256"/>
      <c r="D3" s="256"/>
      <c r="E3" s="256"/>
      <c r="F3" s="256"/>
      <c r="G3" s="256"/>
      <c r="H3" s="256"/>
      <c r="I3" s="256"/>
    </row>
    <row r="4" spans="1:2" ht="38.25" customHeight="1">
      <c r="A4" s="2"/>
      <c r="B4" s="11" t="s">
        <v>55</v>
      </c>
    </row>
    <row r="5" spans="1:6" ht="41.25" customHeight="1">
      <c r="A5" s="11"/>
      <c r="B5" s="274" t="s">
        <v>27</v>
      </c>
      <c r="C5" s="275"/>
      <c r="D5" s="275"/>
      <c r="E5" s="275"/>
      <c r="F5" s="276"/>
    </row>
    <row r="6" spans="1:6" ht="43.5" customHeight="1">
      <c r="A6" s="11"/>
      <c r="B6" s="18" t="s">
        <v>0</v>
      </c>
      <c r="C6" s="41" t="s">
        <v>1</v>
      </c>
      <c r="D6" s="18" t="s">
        <v>2</v>
      </c>
      <c r="E6" s="41" t="s">
        <v>3</v>
      </c>
      <c r="F6" s="18" t="s">
        <v>4</v>
      </c>
    </row>
    <row r="7" spans="1:6" ht="12.75">
      <c r="A7" s="19">
        <v>1</v>
      </c>
      <c r="B7" s="40" t="s">
        <v>10</v>
      </c>
      <c r="C7" s="39" t="s">
        <v>10</v>
      </c>
      <c r="D7" s="40" t="s">
        <v>10</v>
      </c>
      <c r="E7" s="39" t="s">
        <v>10</v>
      </c>
      <c r="F7" s="40" t="s">
        <v>10</v>
      </c>
    </row>
    <row r="8" spans="1:6" ht="12.75">
      <c r="A8" s="19">
        <v>2</v>
      </c>
      <c r="B8" s="40" t="s">
        <v>10</v>
      </c>
      <c r="C8" s="39" t="s">
        <v>10</v>
      </c>
      <c r="D8" s="40" t="s">
        <v>10</v>
      </c>
      <c r="E8" s="39" t="s">
        <v>10</v>
      </c>
      <c r="F8" s="40" t="s">
        <v>10</v>
      </c>
    </row>
    <row r="9" spans="1:6" ht="12.75">
      <c r="A9" s="19">
        <v>3</v>
      </c>
      <c r="B9" s="40" t="s">
        <v>10</v>
      </c>
      <c r="C9" s="39" t="s">
        <v>10</v>
      </c>
      <c r="D9" s="40" t="s">
        <v>10</v>
      </c>
      <c r="E9" s="39" t="s">
        <v>10</v>
      </c>
      <c r="F9" s="40" t="s">
        <v>10</v>
      </c>
    </row>
    <row r="10" spans="1:6" ht="12.75">
      <c r="A10" s="19">
        <v>4</v>
      </c>
      <c r="B10" s="40" t="s">
        <v>10</v>
      </c>
      <c r="C10" s="39" t="s">
        <v>10</v>
      </c>
      <c r="D10" s="40" t="s">
        <v>10</v>
      </c>
      <c r="E10" s="39" t="s">
        <v>10</v>
      </c>
      <c r="F10" s="40" t="s">
        <v>10</v>
      </c>
    </row>
    <row r="11" spans="1:6" ht="12.75">
      <c r="A11" s="19">
        <v>5</v>
      </c>
      <c r="B11" s="40" t="s">
        <v>10</v>
      </c>
      <c r="C11" s="39" t="s">
        <v>10</v>
      </c>
      <c r="D11" s="40" t="s">
        <v>10</v>
      </c>
      <c r="E11" s="39" t="s">
        <v>10</v>
      </c>
      <c r="F11" s="4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4" customFormat="1" ht="20.25">
      <c r="A1" s="26" t="str">
        <f>Setup!A2</f>
        <v>MIC Special Session</v>
      </c>
    </row>
    <row r="2" s="24" customFormat="1" ht="18">
      <c r="A2" s="27" t="str">
        <f>Setup!A5</f>
        <v>Quadrennial Review of VRR Curve Parameters</v>
      </c>
    </row>
    <row r="3" ht="18">
      <c r="A3" s="33" t="s">
        <v>41</v>
      </c>
    </row>
    <row r="5" s="1" customFormat="1" ht="12.75">
      <c r="A5" s="1" t="s">
        <v>56</v>
      </c>
    </row>
    <row r="7" ht="12.75">
      <c r="A7" s="28" t="s">
        <v>33</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254" t="str">
        <f>Setup!A2</f>
        <v>MIC Special Session</v>
      </c>
      <c r="B1" s="254"/>
      <c r="C1" s="277"/>
      <c r="D1" s="277"/>
      <c r="E1" s="277"/>
      <c r="F1" s="277"/>
      <c r="G1" s="277"/>
      <c r="H1" s="277"/>
      <c r="I1" s="277"/>
      <c r="J1" s="277"/>
    </row>
    <row r="2" spans="1:10" s="31" customFormat="1" ht="18">
      <c r="A2" s="255" t="str">
        <f>Setup!A5</f>
        <v>Quadrennial Review of VRR Curve Parameters</v>
      </c>
      <c r="B2" s="255"/>
      <c r="C2" s="277"/>
      <c r="D2" s="277"/>
      <c r="E2" s="277"/>
      <c r="F2" s="277"/>
      <c r="G2" s="277"/>
      <c r="H2" s="277"/>
      <c r="I2" s="277"/>
      <c r="J2" s="277"/>
    </row>
    <row r="3" spans="1:10" s="31" customFormat="1" ht="18">
      <c r="A3" s="256" t="s">
        <v>34</v>
      </c>
      <c r="B3" s="256"/>
      <c r="C3" s="256"/>
      <c r="D3" s="256"/>
      <c r="E3" s="256"/>
      <c r="F3" s="256"/>
      <c r="G3" s="256"/>
      <c r="H3" s="256"/>
      <c r="I3" s="256"/>
      <c r="J3" s="256"/>
    </row>
    <row r="4" spans="1:23" s="31" customFormat="1" ht="18">
      <c r="A4" s="5" t="s">
        <v>38</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5.5">
      <c r="A6" s="37" t="s">
        <v>35</v>
      </c>
      <c r="B6" s="38" t="s">
        <v>37</v>
      </c>
      <c r="C6" s="37" t="s">
        <v>36</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Carroll, Rebecca</cp:lastModifiedBy>
  <cp:lastPrinted>2018-09-26T20:03:03Z</cp:lastPrinted>
  <dcterms:created xsi:type="dcterms:W3CDTF">2011-02-18T21:50:35Z</dcterms:created>
  <dcterms:modified xsi:type="dcterms:W3CDTF">2022-08-16T14:14:56Z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{CF98EF19-E8E5-44C8-90AA-DE5EFFB1FB6F}</vt:lpwstr>
  </property>
  <property fmtid="{D5CDD505-2E9C-101B-9397-08002B2CF9AE}" pid="3" name="_dlc_DocId">
    <vt:lpwstr>MUPMUYPVAE2Q-900932003-147446</vt:lpwstr>
  </property>
  <property fmtid="{D5CDD505-2E9C-101B-9397-08002B2CF9AE}" pid="4" name="_dlc_DocIdItemGuid">
    <vt:lpwstr>2a27b55b-4871-4f38-98e1-0428373f1611</vt:lpwstr>
  </property>
  <property fmtid="{D5CDD505-2E9C-101B-9397-08002B2CF9AE}" pid="5" name="_dlc_DocIdUrl">
    <vt:lpwstr>http://portal.ma.corp/Docs/_layouts/15/DocIdRedir.aspx?ID=MUPMUYPVAE2Q-900932003-147446, MUPMUYPVAE2Q-900932003-147446</vt:lpwstr>
  </property>
</Properties>
</file>