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14940" windowHeight="9150" activeTab="0"/>
  </bookViews>
  <sheets>
    <sheet name="MOPR Net CONE" sheetId="1" r:id="rId1"/>
  </sheets>
  <definedNames>
    <definedName name="_xlnm.Print_Area" localSheetId="0">'MOPR Net CONE'!$A$1:$F$29</definedName>
  </definedNames>
  <calcPr fullCalcOnLoad="1"/>
</workbook>
</file>

<file path=xl/sharedStrings.xml><?xml version="1.0" encoding="utf-8"?>
<sst xmlns="http://schemas.openxmlformats.org/spreadsheetml/2006/main" count="55" uniqueCount="31">
  <si>
    <t xml:space="preserve"> </t>
  </si>
  <si>
    <t>UCAP Price = ICAP Price/(1 - Pool-Wide Average EFORd)</t>
  </si>
  <si>
    <t>CONE Area 1</t>
  </si>
  <si>
    <t>CONE Area 2</t>
  </si>
  <si>
    <t>CONE Area 3</t>
  </si>
  <si>
    <t>CONE Area 4</t>
  </si>
  <si>
    <t>CONE Area 5</t>
  </si>
  <si>
    <t>Ancillary Services Offset, $/MW-Year per Tariff</t>
  </si>
  <si>
    <t>Net CONE, $/MW-Day, ICAP Price</t>
  </si>
  <si>
    <t>Net CONE, $/MW-Day, UCAP Price</t>
  </si>
  <si>
    <t>CONE Area 1: AE, DPL, JCPL, PECO, PS, RECO</t>
  </si>
  <si>
    <t>CONE Area 2: BGE, PEPCO</t>
  </si>
  <si>
    <t>CONE Area 4: MetEd, Penelec, PPL</t>
  </si>
  <si>
    <t>CONE Area 5: Dominion</t>
  </si>
  <si>
    <t>ICAP to UCAP Conversion Factor:</t>
  </si>
  <si>
    <t xml:space="preserve">Pool-Wide Average EFORd for 2014/2015 = </t>
  </si>
  <si>
    <t>CONE Area 3: AEP, APS, ATSI, ComEd, Dayton, DEOK, Duquesne</t>
  </si>
  <si>
    <t>Combustion Turbine</t>
  </si>
  <si>
    <t>Combined Cycle</t>
  </si>
  <si>
    <t>2014/2015 BRA gross Cost of New Entry</t>
  </si>
  <si>
    <t>AE</t>
  </si>
  <si>
    <t>PEPCO</t>
  </si>
  <si>
    <t>Historic (2008-2010) Net Energy Revenue Offset for the Zone with highest energy revenues in the CONE Area, $/MW-Year</t>
  </si>
  <si>
    <t>APS</t>
  </si>
  <si>
    <t>MetEd</t>
  </si>
  <si>
    <t>Dominion</t>
  </si>
  <si>
    <t>Zone in the CONE Area with highest energy revenue</t>
  </si>
  <si>
    <t>DOCS-631744v1</t>
  </si>
  <si>
    <t>MOPR Screen Price for Combustion Turbine:      90% Net CONE, $/MW-Day, UCAP Price</t>
  </si>
  <si>
    <t>MOPR Screen Price for Combined Cycle:              90% Net CONE, $/MW-Day, UCAP Price</t>
  </si>
  <si>
    <t>MOPR Screen Price for 2014/2015 RPM Base Residual Auction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</si>
</sst>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%"/>
    <numFmt numFmtId="172" formatCode="0.0"/>
    <numFmt numFmtId="173" formatCode="&quot;$&quot;#,##0.00"/>
    <numFmt numFmtId="174" formatCode="#,##0.0"/>
    <numFmt numFmtId="175" formatCode="0.00000"/>
    <numFmt numFmtId="176" formatCode="&quot;$&quot;#,##0"/>
    <numFmt numFmtId="177" formatCode="#,##0.0000"/>
    <numFmt numFmtId="178" formatCode="[$-409]dddd\,\ mmmm\ dd\,\ yyyy"/>
    <numFmt numFmtId="179" formatCode="[$-409]h:mm:ss\ AM/PM"/>
    <numFmt numFmtId="180" formatCode="&quot;$&quot;#,##0.0"/>
    <numFmt numFmtId="181" formatCode="_(* #,##0.0_);_(* \(#,##0.0\);_(* &quot;-&quot;?_);_(@_)"/>
    <numFmt numFmtId="182" formatCode="_(* #,##0.0_);_(* \(#,##0.0\);_(* &quot;-&quot;??_);_(@_)"/>
    <numFmt numFmtId="183" formatCode="_(* #,##0.00000_);_(* \(#,##0.00000\);_(* &quot;-&quot;??_);_(@_)"/>
    <numFmt numFmtId="184" formatCode="_(* #,##0.0000_);_(* \(#,##0.0000\);_(* &quot;-&quot;????_);_(@_)"/>
    <numFmt numFmtId="185" formatCode="#,##0.000"/>
    <numFmt numFmtId="186" formatCode="0.0000000"/>
    <numFmt numFmtId="187" formatCode="0.000000"/>
    <numFmt numFmtId="188" formatCode="&quot;$&quot;#,##0.0_);[Red]\(&quot;$&quot;#,##0.0\)"/>
    <numFmt numFmtId="189" formatCode="&quot;$&quot;#,##0.000_);[Red]\(&quot;$&quot;#,##0.000\)"/>
    <numFmt numFmtId="190" formatCode="_(* #,##0.00000_);_(* \(#,##0.00000\);_(* &quot;-&quot;?????_);_(@_)"/>
    <numFmt numFmtId="191" formatCode="_(* #,##0_);_(* \(#,##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4" fillId="1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4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13" borderId="10" xfId="0" applyFont="1" applyFill="1" applyBorder="1" applyAlignment="1">
      <alignment vertical="center" wrapText="1"/>
    </xf>
    <xf numFmtId="173" fontId="4" fillId="13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vertical="center" wrapText="1"/>
    </xf>
    <xf numFmtId="173" fontId="4" fillId="1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0" fontId="5" fillId="0" borderId="10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1" width="55.7109375" style="0" customWidth="1"/>
    <col min="2" max="6" width="18.7109375" style="0" customWidth="1"/>
    <col min="8" max="8" width="40.7109375" style="0" customWidth="1"/>
  </cols>
  <sheetData>
    <row r="1" spans="1:5" ht="19.5" customHeight="1">
      <c r="A1" s="33" t="s">
        <v>30</v>
      </c>
      <c r="B1" s="3"/>
      <c r="C1" s="3"/>
      <c r="E1" s="28" t="s">
        <v>27</v>
      </c>
    </row>
    <row r="2" spans="1:6" ht="19.5" customHeight="1">
      <c r="A2" s="20" t="s">
        <v>14</v>
      </c>
      <c r="B2" s="3"/>
      <c r="C2" s="6" t="s">
        <v>0</v>
      </c>
      <c r="D2" s="3" t="s">
        <v>0</v>
      </c>
      <c r="E2" s="4"/>
      <c r="F2" s="4"/>
    </row>
    <row r="3" spans="1:6" ht="19.5" customHeight="1">
      <c r="A3" s="35" t="s">
        <v>1</v>
      </c>
      <c r="B3" s="36"/>
      <c r="C3" s="7" t="s">
        <v>0</v>
      </c>
      <c r="D3" s="3"/>
      <c r="E3" s="4"/>
      <c r="F3" s="4"/>
    </row>
    <row r="4" spans="1:6" ht="19.5" customHeight="1">
      <c r="A4" s="21" t="s">
        <v>15</v>
      </c>
      <c r="B4" s="34">
        <v>0.0625</v>
      </c>
      <c r="C4" s="5" t="s">
        <v>0</v>
      </c>
      <c r="D4" s="3" t="s">
        <v>0</v>
      </c>
      <c r="E4" s="4"/>
      <c r="F4" s="4"/>
    </row>
    <row r="5" spans="1:6" ht="19.5" customHeight="1">
      <c r="A5" s="26"/>
      <c r="B5" s="16"/>
      <c r="C5" s="5"/>
      <c r="D5" s="3"/>
      <c r="E5" s="4"/>
      <c r="F5" s="4"/>
    </row>
    <row r="6" spans="1:6" ht="19.5" customHeight="1">
      <c r="A6" s="37" t="s">
        <v>10</v>
      </c>
      <c r="B6" s="38"/>
      <c r="C6" s="5"/>
      <c r="D6" s="3"/>
      <c r="E6" s="4"/>
      <c r="F6" s="4"/>
    </row>
    <row r="7" spans="1:6" ht="19.5" customHeight="1">
      <c r="A7" s="37" t="s">
        <v>11</v>
      </c>
      <c r="B7" s="38"/>
      <c r="C7" s="5"/>
      <c r="D7" s="3"/>
      <c r="E7" s="4"/>
      <c r="F7" s="4"/>
    </row>
    <row r="8" spans="1:6" ht="19.5" customHeight="1">
      <c r="A8" s="39" t="s">
        <v>16</v>
      </c>
      <c r="B8" s="40"/>
      <c r="C8" s="5"/>
      <c r="D8" s="3"/>
      <c r="E8" s="4"/>
      <c r="F8" s="4"/>
    </row>
    <row r="9" spans="1:6" ht="19.5" customHeight="1">
      <c r="A9" s="22" t="s">
        <v>12</v>
      </c>
      <c r="B9" s="23"/>
      <c r="C9" s="5"/>
      <c r="D9" s="3"/>
      <c r="E9" s="4"/>
      <c r="F9" s="4"/>
    </row>
    <row r="10" spans="1:6" ht="19.5" customHeight="1">
      <c r="A10" s="24" t="s">
        <v>13</v>
      </c>
      <c r="B10" s="25"/>
      <c r="C10" s="5"/>
      <c r="D10" s="3"/>
      <c r="E10" s="4"/>
      <c r="F10" s="4"/>
    </row>
    <row r="11" spans="1:6" ht="19.5" customHeight="1">
      <c r="A11" s="5"/>
      <c r="B11" s="16"/>
      <c r="C11" s="5"/>
      <c r="D11" s="3"/>
      <c r="E11" s="4"/>
      <c r="F11" s="4"/>
    </row>
    <row r="12" spans="1:6" ht="19.5" customHeight="1">
      <c r="A12" s="19" t="s">
        <v>17</v>
      </c>
      <c r="B12" s="8"/>
      <c r="C12" s="3"/>
      <c r="D12" s="27" t="s">
        <v>0</v>
      </c>
      <c r="E12" s="4"/>
      <c r="F12" s="4"/>
    </row>
    <row r="13" spans="1:8" ht="34.5" customHeight="1">
      <c r="A13" s="9"/>
      <c r="B13" s="13" t="s">
        <v>2</v>
      </c>
      <c r="C13" s="13" t="s">
        <v>3</v>
      </c>
      <c r="D13" s="13" t="s">
        <v>4</v>
      </c>
      <c r="E13" s="13" t="s">
        <v>5</v>
      </c>
      <c r="F13" s="13" t="s">
        <v>6</v>
      </c>
      <c r="H13" s="15" t="s">
        <v>0</v>
      </c>
    </row>
    <row r="14" spans="1:6" ht="34.5" customHeight="1">
      <c r="A14" s="10" t="s">
        <v>19</v>
      </c>
      <c r="B14" s="11">
        <v>138646</v>
      </c>
      <c r="C14" s="11">
        <v>128226</v>
      </c>
      <c r="D14" s="11">
        <v>131681</v>
      </c>
      <c r="E14" s="11">
        <v>128226</v>
      </c>
      <c r="F14" s="11">
        <v>128340</v>
      </c>
    </row>
    <row r="15" spans="1:6" ht="34.5" customHeight="1">
      <c r="A15" s="10" t="s">
        <v>26</v>
      </c>
      <c r="B15" s="1" t="s">
        <v>20</v>
      </c>
      <c r="C15" s="1" t="s">
        <v>21</v>
      </c>
      <c r="D15" s="1" t="s">
        <v>23</v>
      </c>
      <c r="E15" s="1" t="s">
        <v>24</v>
      </c>
      <c r="F15" s="1" t="s">
        <v>25</v>
      </c>
    </row>
    <row r="16" spans="1:8" ht="54.75" customHeight="1">
      <c r="A16" s="10" t="s">
        <v>22</v>
      </c>
      <c r="B16" s="1">
        <v>42339</v>
      </c>
      <c r="C16" s="1">
        <v>52907</v>
      </c>
      <c r="D16" s="1">
        <v>23683</v>
      </c>
      <c r="E16" s="1">
        <v>28573</v>
      </c>
      <c r="F16" s="1">
        <v>35655</v>
      </c>
      <c r="H16" s="14" t="s">
        <v>0</v>
      </c>
    </row>
    <row r="17" spans="1:6" ht="34.5" customHeight="1">
      <c r="A17" s="10" t="s">
        <v>7</v>
      </c>
      <c r="B17" s="1">
        <v>2199</v>
      </c>
      <c r="C17" s="1">
        <v>2199</v>
      </c>
      <c r="D17" s="1">
        <v>2199</v>
      </c>
      <c r="E17" s="1">
        <v>2199</v>
      </c>
      <c r="F17" s="1">
        <v>2199</v>
      </c>
    </row>
    <row r="18" spans="1:6" ht="30" customHeight="1">
      <c r="A18" s="10" t="s">
        <v>8</v>
      </c>
      <c r="B18" s="2">
        <f>(B14-B16-B17)/365</f>
        <v>257.8301369863014</v>
      </c>
      <c r="C18" s="2">
        <f>(C14-C16-C17)/365</f>
        <v>200.32876712328766</v>
      </c>
      <c r="D18" s="2">
        <f>(D14-D16-D17)/365</f>
        <v>289.8602739726027</v>
      </c>
      <c r="E18" s="2">
        <f>(E14-E16-E17)/365</f>
        <v>266.9972602739726</v>
      </c>
      <c r="F18" s="2">
        <f>(F14-F16-F17)/365</f>
        <v>247.90684931506848</v>
      </c>
    </row>
    <row r="19" spans="1:6" ht="30" customHeight="1">
      <c r="A19" s="12" t="s">
        <v>9</v>
      </c>
      <c r="B19" s="2">
        <f>ROUND(B18/(1-$B$4),2)</f>
        <v>275.02</v>
      </c>
      <c r="C19" s="2">
        <f>ROUND(C18/(1-$B$4),2)</f>
        <v>213.68</v>
      </c>
      <c r="D19" s="2">
        <f>ROUND(D18/(1-$B$4),2)</f>
        <v>309.18</v>
      </c>
      <c r="E19" s="2">
        <f>ROUND(E18/(1-$B$4),2)</f>
        <v>284.8</v>
      </c>
      <c r="F19" s="2">
        <f>ROUND(F18/(1-$B$4),2)</f>
        <v>264.43</v>
      </c>
    </row>
    <row r="20" spans="1:6" ht="39.75" customHeight="1">
      <c r="A20" s="29" t="s">
        <v>28</v>
      </c>
      <c r="B20" s="30">
        <f>ROUND(B19*0.9,2)</f>
        <v>247.52</v>
      </c>
      <c r="C20" s="30">
        <f>ROUND(C19*0.9,2)</f>
        <v>192.31</v>
      </c>
      <c r="D20" s="30">
        <f>ROUND(D19*0.9,2)</f>
        <v>278.26</v>
      </c>
      <c r="E20" s="30">
        <f>ROUND(E19*0.9,2)</f>
        <v>256.32</v>
      </c>
      <c r="F20" s="30">
        <f>ROUND(F19*0.9,2)</f>
        <v>237.99</v>
      </c>
    </row>
    <row r="21" spans="1:6" ht="30" customHeight="1">
      <c r="A21" s="17"/>
      <c r="B21" s="18"/>
      <c r="C21" s="18"/>
      <c r="D21" s="18"/>
      <c r="E21" s="18"/>
      <c r="F21" s="18"/>
    </row>
    <row r="22" spans="1:6" ht="30" customHeight="1">
      <c r="A22" s="19" t="s">
        <v>18</v>
      </c>
      <c r="B22" s="8"/>
      <c r="C22" s="3"/>
      <c r="D22" s="27" t="s">
        <v>0</v>
      </c>
      <c r="E22" s="4"/>
      <c r="F22" s="4"/>
    </row>
    <row r="23" spans="1:6" ht="30" customHeight="1">
      <c r="A23" s="9"/>
      <c r="B23" s="13" t="s">
        <v>2</v>
      </c>
      <c r="C23" s="13" t="s">
        <v>3</v>
      </c>
      <c r="D23" s="13" t="s">
        <v>4</v>
      </c>
      <c r="E23" s="13" t="s">
        <v>5</v>
      </c>
      <c r="F23" s="13" t="s">
        <v>6</v>
      </c>
    </row>
    <row r="24" spans="1:6" ht="30" customHeight="1">
      <c r="A24" s="10" t="s">
        <v>19</v>
      </c>
      <c r="B24" s="11">
        <v>175250</v>
      </c>
      <c r="C24" s="11">
        <v>154870</v>
      </c>
      <c r="D24" s="11">
        <v>164375</v>
      </c>
      <c r="E24" s="11">
        <v>154870</v>
      </c>
      <c r="F24" s="11">
        <v>154870</v>
      </c>
    </row>
    <row r="25" spans="1:6" ht="30" customHeight="1">
      <c r="A25" s="10" t="s">
        <v>26</v>
      </c>
      <c r="B25" s="1" t="s">
        <v>20</v>
      </c>
      <c r="C25" s="1" t="s">
        <v>21</v>
      </c>
      <c r="D25" s="1" t="s">
        <v>23</v>
      </c>
      <c r="E25" s="1" t="s">
        <v>24</v>
      </c>
      <c r="F25" s="1" t="s">
        <v>25</v>
      </c>
    </row>
    <row r="26" spans="1:6" ht="54.75" customHeight="1">
      <c r="A26" s="10" t="s">
        <v>22</v>
      </c>
      <c r="B26" s="1">
        <v>101766</v>
      </c>
      <c r="C26" s="1">
        <v>120703</v>
      </c>
      <c r="D26" s="1">
        <v>71148</v>
      </c>
      <c r="E26" s="1">
        <v>81036</v>
      </c>
      <c r="F26" s="1">
        <v>91617</v>
      </c>
    </row>
    <row r="27" spans="1:6" ht="30" customHeight="1">
      <c r="A27" s="10" t="s">
        <v>7</v>
      </c>
      <c r="B27" s="1">
        <v>3198</v>
      </c>
      <c r="C27" s="1">
        <v>3198</v>
      </c>
      <c r="D27" s="1">
        <v>3198</v>
      </c>
      <c r="E27" s="1">
        <v>3198</v>
      </c>
      <c r="F27" s="1">
        <v>3198</v>
      </c>
    </row>
    <row r="28" spans="1:6" ht="30" customHeight="1">
      <c r="A28" s="10" t="s">
        <v>8</v>
      </c>
      <c r="B28" s="2">
        <f>(B24-B26-B27)/365</f>
        <v>192.56438356164384</v>
      </c>
      <c r="C28" s="2">
        <f>(C24-C26-C27)/365</f>
        <v>84.84657534246575</v>
      </c>
      <c r="D28" s="2">
        <f>(D24-D26-D27)/365</f>
        <v>246.65479452054794</v>
      </c>
      <c r="E28" s="2">
        <f>(E24-E26-E27)/365</f>
        <v>193.52328767123288</v>
      </c>
      <c r="F28" s="2">
        <f>(F24-F26-F27)/365</f>
        <v>164.53424657534248</v>
      </c>
    </row>
    <row r="29" spans="1:6" ht="30" customHeight="1">
      <c r="A29" s="10" t="s">
        <v>9</v>
      </c>
      <c r="B29" s="2">
        <f>ROUND(B28/(1-$B$4),2)</f>
        <v>205.4</v>
      </c>
      <c r="C29" s="2">
        <f>ROUND(C28/(1-$B$4),2)</f>
        <v>90.5</v>
      </c>
      <c r="D29" s="2">
        <f>ROUND(D28/(1-$B$4),2)</f>
        <v>263.1</v>
      </c>
      <c r="E29" s="2">
        <f>ROUND(E28/(1-$B$4),2)</f>
        <v>206.42</v>
      </c>
      <c r="F29" s="2">
        <f>ROUND(F28/(1-$B$4),2)</f>
        <v>175.5</v>
      </c>
    </row>
    <row r="30" spans="1:6" ht="39.75" customHeight="1">
      <c r="A30" s="31" t="s">
        <v>29</v>
      </c>
      <c r="B30" s="32">
        <f>ROUND(B29*0.9,2)</f>
        <v>184.86</v>
      </c>
      <c r="C30" s="32">
        <f>ROUND(C29*0.9,2)</f>
        <v>81.45</v>
      </c>
      <c r="D30" s="32">
        <f>ROUND(D29*0.9,2)</f>
        <v>236.79</v>
      </c>
      <c r="E30" s="32">
        <f>ROUND(E29*0.9,2)</f>
        <v>185.78</v>
      </c>
      <c r="F30" s="32">
        <f>ROUND(F29*0.9,2)</f>
        <v>157.95</v>
      </c>
    </row>
  </sheetData>
  <sheetProtection/>
  <mergeCells count="6">
    <mergeCell ref="A3:B3"/>
    <mergeCell ref="A6:B6"/>
    <mergeCell ref="A7:B7"/>
    <mergeCell ref="A8:B8"/>
  </mergeCells>
  <printOptions horizontalCentered="1" verticalCentered="1"/>
  <pageMargins left="0.25" right="0.25" top="0.25" bottom="0.25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birdh</cp:lastModifiedBy>
  <cp:lastPrinted>2011-04-13T21:08:20Z</cp:lastPrinted>
  <dcterms:created xsi:type="dcterms:W3CDTF">2007-01-26T13:56:48Z</dcterms:created>
  <dcterms:modified xsi:type="dcterms:W3CDTF">2011-04-13T21:09:18Z</dcterms:modified>
  <cp:category/>
  <cp:version/>
  <cp:contentType/>
  <cp:contentStatus/>
</cp:coreProperties>
</file>