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640" windowWidth="19440" windowHeight="10200" activeTab="0"/>
  </bookViews>
  <sheets>
    <sheet name="Impact of 2.5%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<sst xmlns="http://schemas.openxmlformats.org/spreadsheetml/2006/main" count="26" uniqueCount="23">
  <si>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RTO</t>
  </si>
  <si>
    <t>MAAC</t>
  </si>
  <si>
    <t>PS-NORTH</t>
  </si>
  <si>
    <t>Auction Results</t>
  </si>
  <si>
    <t>RCP (Annual)</t>
  </si>
  <si>
    <t>RCP (Extended Summer)</t>
  </si>
  <si>
    <t>RCP (Limited)</t>
  </si>
  <si>
    <t>Total Cleared MW</t>
  </si>
  <si>
    <t>Total Cleared Annual + ES MW</t>
  </si>
  <si>
    <t>BASE CASE</t>
  </si>
  <si>
    <t>CHANGE CASE</t>
  </si>
  <si>
    <t>Change Case: maintain 2.5% deferred supply from total resource requirement but 2.5% deferred supply eliminated from minimum annual and extended summer resource requirements</t>
  </si>
  <si>
    <t>Base Case: 2014/2015 Base Residual Auction</t>
  </si>
  <si>
    <t>Cleared Generation MW</t>
  </si>
  <si>
    <t>Cleared EE MW</t>
  </si>
  <si>
    <t>Cleared DR MW (Annual)</t>
  </si>
  <si>
    <t>Cleared DR MW (Extended Summer)</t>
  </si>
  <si>
    <t>Cleared DR MW (Limited)</t>
  </si>
  <si>
    <t>Total Cleared Annual MW</t>
  </si>
  <si>
    <t>Annual Resource Credits ($/Day)</t>
  </si>
  <si>
    <t>Extended Summer Resource Credits ($/Day)</t>
  </si>
  <si>
    <t>Limited Resoure Credits ($/Day)</t>
  </si>
  <si>
    <t>Total Resource Credits ($/Day)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</si>
</sst>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0"/>
    <numFmt numFmtId="170" formatCode="0.000"/>
    <numFmt numFmtId="171" formatCode="#,##0.0"/>
    <numFmt numFmtId="172" formatCode="&quot;$&quot;#,##0"/>
    <numFmt numFmtId="173" formatCode="&quot;$&quot;#,##0.00"/>
    <numFmt numFmtId="174" formatCode="0.0"/>
    <numFmt numFmtId="175" formatCode="_(* #,##0.0_);_(* \(#,##0.0\);_(* &quot;-&quot;??_);_(@_)"/>
    <numFmt numFmtId="176" formatCode="0.0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  <xf numFmtId="0" fontId="36" fillId="0" borderId="10" xfId="0" applyFont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11" xfId="0" applyBorder="1" applyAlignment="1">
      <alignment horizontal="center"/>
    </xf>
    <xf numFmtId="17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33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173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71" fontId="0" fillId="33" borderId="15" xfId="0" applyNumberFormat="1" applyFill="1" applyBorder="1" applyAlignment="1">
      <alignment/>
    </xf>
    <xf numFmtId="171" fontId="0" fillId="33" borderId="11" xfId="0" applyNumberFormat="1" applyFill="1" applyBorder="1" applyAlignment="1">
      <alignment/>
    </xf>
    <xf numFmtId="173" fontId="0" fillId="0" borderId="0" xfId="0" applyNumberFormat="1" applyAlignment="1">
      <alignment/>
    </xf>
    <xf numFmtId="0" fontId="36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6" fillId="33" borderId="0" xfId="0" applyFont="1" applyFill="1" applyAlignment="1">
      <alignment/>
    </xf>
    <xf numFmtId="0" fontId="0" fillId="0" borderId="16" xfId="0" applyBorder="1" applyAlignment="1">
      <alignment horizontal="center"/>
    </xf>
    <xf numFmtId="173" fontId="0" fillId="0" borderId="0" xfId="0" applyNumberFormat="1" applyBorder="1" applyAlignment="1">
      <alignment/>
    </xf>
    <xf numFmtId="171" fontId="0" fillId="33" borderId="1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5" xfId="0" applyNumberFormat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/>
    </xf>
    <xf numFmtId="173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right"/>
    </xf>
    <xf numFmtId="171" fontId="0" fillId="33" borderId="20" xfId="0" applyNumberFormat="1" applyFill="1" applyBorder="1" applyAlignment="1">
      <alignment/>
    </xf>
    <xf numFmtId="173" fontId="0" fillId="33" borderId="21" xfId="0" applyNumberFormat="1" applyFill="1" applyBorder="1" applyAlignment="1">
      <alignment/>
    </xf>
    <xf numFmtId="171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 horizontal="right"/>
    </xf>
    <xf numFmtId="0" fontId="0" fillId="33" borderId="23" xfId="0" applyFill="1" applyBorder="1" applyAlignment="1">
      <alignment/>
    </xf>
    <xf numFmtId="173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right"/>
    </xf>
    <xf numFmtId="0" fontId="0" fillId="33" borderId="26" xfId="0" applyFill="1" applyBorder="1" applyAlignment="1">
      <alignment/>
    </xf>
    <xf numFmtId="173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/>
  <cols>
    <col min="1" max="1" width="9.140625" style="1" customWidth="1"/>
    <col min="2" max="2" width="45.140625" style="1" bestFit="1" customWidth="1"/>
    <col min="3" max="5" width="14.8515625" style="1" customWidth="1"/>
    <col min="6" max="6" width="7.00390625" style="1" bestFit="1" customWidth="1"/>
    <col min="7" max="9" width="14.28125" style="1" customWidth="1"/>
    <col min="10" max="16384" width="9.140625" style="1" customWidth="1"/>
  </cols>
  <sheetData>
    <row r="2" ht="12.75">
      <c r="B2" s="20" t="s">
        <v>12</v>
      </c>
    </row>
    <row r="3" ht="12.75">
      <c r="B3" s="20" t="s">
        <v>11</v>
      </c>
    </row>
    <row r="5" spans="3:9" ht="13.5" thickBot="1">
      <c r="C5" s="18" t="s">
        <v>9</v>
      </c>
      <c r="D5" s="19"/>
      <c r="E5" s="19"/>
      <c r="G5" s="18" t="s">
        <v>10</v>
      </c>
      <c r="H5" s="19"/>
      <c r="I5" s="19"/>
    </row>
    <row r="6" spans="2:9" ht="13.5" thickBot="1">
      <c r="B6" s="3" t="s">
        <v>3</v>
      </c>
      <c r="C6" s="3" t="s">
        <v>0</v>
      </c>
      <c r="D6" s="3" t="s">
        <v>1</v>
      </c>
      <c r="E6" s="3" t="s">
        <v>2</v>
      </c>
      <c r="F6" s="24"/>
      <c r="G6" s="3" t="s">
        <v>0</v>
      </c>
      <c r="H6" s="3" t="s">
        <v>1</v>
      </c>
      <c r="I6" s="3" t="s">
        <v>2</v>
      </c>
    </row>
    <row r="7" spans="1:10" ht="12.75">
      <c r="A7" s="17"/>
      <c r="B7" s="5" t="s">
        <v>4</v>
      </c>
      <c r="C7" s="6">
        <v>125.99</v>
      </c>
      <c r="D7" s="6">
        <v>136.5</v>
      </c>
      <c r="E7" s="6">
        <v>225</v>
      </c>
      <c r="F7" s="22"/>
      <c r="G7" s="6">
        <v>126.18</v>
      </c>
      <c r="H7" s="6">
        <v>132.01999999999998</v>
      </c>
      <c r="I7" s="6">
        <v>225</v>
      </c>
      <c r="J7" s="17"/>
    </row>
    <row r="8" spans="1:10" ht="12.75">
      <c r="A8" s="17"/>
      <c r="B8" s="7" t="s">
        <v>5</v>
      </c>
      <c r="C8" s="8">
        <v>125.99</v>
      </c>
      <c r="D8" s="8">
        <v>136.5</v>
      </c>
      <c r="E8" s="8">
        <v>225</v>
      </c>
      <c r="F8" s="22"/>
      <c r="G8" s="8">
        <v>126.18</v>
      </c>
      <c r="H8" s="8">
        <f>H9+(I8-I9)</f>
        <v>132.01999999999998</v>
      </c>
      <c r="I8" s="8">
        <v>225</v>
      </c>
      <c r="J8" s="17"/>
    </row>
    <row r="9" spans="1:10" ht="13.5" thickBot="1">
      <c r="A9" s="17"/>
      <c r="B9" s="12" t="s">
        <v>6</v>
      </c>
      <c r="C9" s="13">
        <v>125.47</v>
      </c>
      <c r="D9" s="13">
        <v>125.47</v>
      </c>
      <c r="E9" s="13">
        <v>213.97</v>
      </c>
      <c r="F9" s="22"/>
      <c r="G9" s="13">
        <v>120.99</v>
      </c>
      <c r="H9" s="13">
        <v>120.99</v>
      </c>
      <c r="I9" s="13">
        <v>213.97</v>
      </c>
      <c r="J9" s="17"/>
    </row>
    <row r="10" spans="1:10" ht="12.75">
      <c r="A10" s="17"/>
      <c r="B10" s="5" t="s">
        <v>13</v>
      </c>
      <c r="C10" s="26">
        <v>135034.2</v>
      </c>
      <c r="D10" s="26">
        <v>59739.600000000006</v>
      </c>
      <c r="E10" s="26">
        <v>3374.2</v>
      </c>
      <c r="F10" s="27"/>
      <c r="G10" s="26">
        <v>135122.79999999996</v>
      </c>
      <c r="H10" s="26">
        <v>59697.29999999998</v>
      </c>
      <c r="I10" s="26">
        <v>3374.2999999999993</v>
      </c>
      <c r="J10" s="17"/>
    </row>
    <row r="11" spans="1:10" ht="12.75">
      <c r="A11" s="17"/>
      <c r="B11" s="7" t="s">
        <v>14</v>
      </c>
      <c r="C11" s="9">
        <v>822.0999999999999</v>
      </c>
      <c r="D11" s="9">
        <v>199.60000000000002</v>
      </c>
      <c r="E11" s="9">
        <v>0</v>
      </c>
      <c r="F11" s="27"/>
      <c r="G11" s="9">
        <v>822.0999999999999</v>
      </c>
      <c r="H11" s="9">
        <v>199.6</v>
      </c>
      <c r="I11" s="9">
        <v>0</v>
      </c>
      <c r="J11" s="17"/>
    </row>
    <row r="12" spans="1:10" ht="12.75">
      <c r="A12" s="17"/>
      <c r="B12" s="14" t="s">
        <v>15</v>
      </c>
      <c r="C12" s="28">
        <v>511.5</v>
      </c>
      <c r="D12" s="28">
        <v>239.3</v>
      </c>
      <c r="E12" s="28">
        <v>5.5</v>
      </c>
      <c r="F12" s="27"/>
      <c r="G12" s="28">
        <v>511.5</v>
      </c>
      <c r="H12" s="28">
        <v>239.3</v>
      </c>
      <c r="I12" s="28">
        <v>5.5</v>
      </c>
      <c r="J12" s="17"/>
    </row>
    <row r="13" spans="1:10" ht="12.75">
      <c r="A13" s="17"/>
      <c r="B13" s="14" t="s">
        <v>16</v>
      </c>
      <c r="C13" s="28">
        <v>1441</v>
      </c>
      <c r="D13" s="28">
        <v>1076.8</v>
      </c>
      <c r="E13" s="28">
        <v>97.1</v>
      </c>
      <c r="F13" s="27"/>
      <c r="G13" s="28">
        <v>5060.5</v>
      </c>
      <c r="H13" s="28">
        <v>2786.4000000000005</v>
      </c>
      <c r="I13" s="28">
        <v>136.69999999999996</v>
      </c>
      <c r="J13" s="17"/>
    </row>
    <row r="14" spans="2:9" ht="13.5" thickBot="1">
      <c r="B14" s="21" t="s">
        <v>17</v>
      </c>
      <c r="C14" s="23">
        <v>12165.9</v>
      </c>
      <c r="D14" s="23">
        <v>5920.7</v>
      </c>
      <c r="E14" s="23">
        <v>340.7</v>
      </c>
      <c r="F14" s="27"/>
      <c r="G14" s="23">
        <v>8542.399999999996</v>
      </c>
      <c r="H14" s="23">
        <v>4205.700000000001</v>
      </c>
      <c r="I14" s="23">
        <v>301.00000000000006</v>
      </c>
    </row>
    <row r="15" spans="2:9" ht="12.75">
      <c r="B15" s="5" t="s">
        <v>18</v>
      </c>
      <c r="C15" s="16">
        <v>136367.8</v>
      </c>
      <c r="D15" s="16">
        <v>60178.5</v>
      </c>
      <c r="E15" s="16">
        <v>3379.7</v>
      </c>
      <c r="F15" s="24"/>
      <c r="G15" s="16">
        <v>136456.39999999997</v>
      </c>
      <c r="H15" s="16">
        <v>60136.19999999998</v>
      </c>
      <c r="I15" s="16">
        <v>3379.7999999999993</v>
      </c>
    </row>
    <row r="16" spans="2:9" ht="12.75">
      <c r="B16" s="14" t="s">
        <v>8</v>
      </c>
      <c r="C16" s="15">
        <v>137808.8</v>
      </c>
      <c r="D16" s="15">
        <v>61255.3</v>
      </c>
      <c r="E16" s="15">
        <v>3476.8</v>
      </c>
      <c r="F16" s="24"/>
      <c r="G16" s="15">
        <v>141516.89999999997</v>
      </c>
      <c r="H16" s="15">
        <v>62922.599999999984</v>
      </c>
      <c r="I16" s="15">
        <v>3516.499999999999</v>
      </c>
    </row>
    <row r="17" spans="2:9" ht="13.5" thickBot="1">
      <c r="B17" s="10" t="s">
        <v>7</v>
      </c>
      <c r="C17" s="11">
        <v>149974.69999999998</v>
      </c>
      <c r="D17" s="11">
        <v>67176</v>
      </c>
      <c r="E17" s="11">
        <v>3817.5</v>
      </c>
      <c r="F17" s="24"/>
      <c r="G17" s="11">
        <v>150059.29999999996</v>
      </c>
      <c r="H17" s="11">
        <v>67128.29999999999</v>
      </c>
      <c r="I17" s="11">
        <v>3817.499999999999</v>
      </c>
    </row>
    <row r="18" ht="12.75">
      <c r="F18" s="24"/>
    </row>
    <row r="19" spans="2:9" ht="13.5" thickBot="1">
      <c r="B19" s="4"/>
      <c r="C19" s="2"/>
      <c r="D19" s="2"/>
      <c r="E19" s="2"/>
      <c r="F19" s="25"/>
      <c r="G19" s="2"/>
      <c r="H19" s="2"/>
      <c r="I19" s="2"/>
    </row>
    <row r="20" spans="2:9" ht="12.75">
      <c r="B20" s="33" t="s">
        <v>19</v>
      </c>
      <c r="C20" s="34"/>
      <c r="D20" s="35">
        <f>((C15-D15)*C7)+((D15-E15)*D7)+(E15*E7)</f>
        <v>18112558.606999997</v>
      </c>
      <c r="E20" s="36"/>
      <c r="G20" s="34"/>
      <c r="H20" s="35">
        <f>((G15-H15)*G7)+((H15-I15)*H7)+(I15*I7)</f>
        <v>17883517.763999995</v>
      </c>
      <c r="I20" s="36"/>
    </row>
    <row r="21" spans="2:9" ht="12.75">
      <c r="B21" s="37" t="s">
        <v>20</v>
      </c>
      <c r="C21" s="38"/>
      <c r="D21" s="39">
        <f>((C13-D13)*C8)+((D13-E13)*D8)+(E13*E8)</f>
        <v>201462.108</v>
      </c>
      <c r="E21" s="40"/>
      <c r="G21" s="38"/>
      <c r="H21" s="39">
        <f>((G13-H13)*G8)+((H13-I13)*H8)+(I13*I8)</f>
        <v>667516.8319999999</v>
      </c>
      <c r="I21" s="40"/>
    </row>
    <row r="22" spans="2:9" ht="13.5" thickBot="1">
      <c r="B22" s="41" t="s">
        <v>21</v>
      </c>
      <c r="C22" s="42"/>
      <c r="D22" s="43">
        <f>((C14-D14)*C9)+((D14-E14)*D9)+(E14*E9)</f>
        <v>1556607.423</v>
      </c>
      <c r="E22" s="44"/>
      <c r="G22" s="42"/>
      <c r="H22" s="43">
        <f>((G14-H14)*G9)+((H14-I14)*H9)+(I14*I9)</f>
        <v>1061531.9559999995</v>
      </c>
      <c r="I22" s="44"/>
    </row>
    <row r="23" spans="2:9" ht="13.5" thickBot="1">
      <c r="B23" s="29" t="s">
        <v>22</v>
      </c>
      <c r="C23" s="30"/>
      <c r="D23" s="31">
        <f>SUM(D20:D22)</f>
        <v>19870628.137999997</v>
      </c>
      <c r="E23" s="32"/>
      <c r="G23" s="30"/>
      <c r="H23" s="31">
        <f>SUM(H20:H22)</f>
        <v>19612566.551999994</v>
      </c>
      <c r="I23" s="32"/>
    </row>
  </sheetData>
  <sheetProtection/>
  <printOptions/>
  <pageMargins left="0.17" right="0.2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Bridgid Cummings</dc:creator>
  <cp:keywords/>
  <dc:description/>
  <cp:lastModifiedBy>Jeffrey Bastian</cp:lastModifiedBy>
  <cp:lastPrinted>2011-09-15T13:40:10Z</cp:lastPrinted>
  <dcterms:created xsi:type="dcterms:W3CDTF">2010-06-25T15:40:49Z</dcterms:created>
  <dcterms:modified xsi:type="dcterms:W3CDTF">2011-09-15T14:01:31Z</dcterms:modified>
  <cp:category/>
  <cp:version/>
  <cp:contentType/>
  <cp:contentStatus/>
</cp:coreProperties>
</file>